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7040" windowHeight="4110"/>
  </bookViews>
  <sheets>
    <sheet name="samochod" sheetId="1" r:id="rId1"/>
  </sheets>
  <definedNames>
    <definedName name="solver_adj" localSheetId="0" hidden="1">samochod!$J$7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samochod!$H$35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1</definedName>
  </definedNames>
  <calcPr calcId="125725"/>
</workbook>
</file>

<file path=xl/calcChain.xml><?xml version="1.0" encoding="utf-8"?>
<calcChain xmlns="http://schemas.openxmlformats.org/spreadsheetml/2006/main">
  <c r="G38" i="1"/>
  <c r="G35"/>
  <c r="F15"/>
  <c r="H15" s="1"/>
  <c r="F23"/>
  <c r="H23" s="1"/>
  <c r="F31"/>
  <c r="H31" s="1"/>
  <c r="B39"/>
  <c r="E7"/>
  <c r="F7" s="1"/>
  <c r="H7" s="1"/>
  <c r="E11"/>
  <c r="F11" s="1"/>
  <c r="H11" s="1"/>
  <c r="D15"/>
  <c r="D19"/>
  <c r="F19" s="1"/>
  <c r="H19" s="1"/>
  <c r="D23"/>
  <c r="D27"/>
  <c r="F27" s="1"/>
  <c r="H27" s="1"/>
  <c r="D31"/>
  <c r="B33"/>
  <c r="B34" s="1"/>
  <c r="B29"/>
  <c r="B25"/>
  <c r="B26" s="1"/>
  <c r="B21"/>
  <c r="B17"/>
  <c r="B13"/>
  <c r="B9"/>
  <c r="B10" s="1"/>
  <c r="B22"/>
  <c r="B14"/>
  <c r="B30"/>
  <c r="B18"/>
  <c r="H38" l="1"/>
  <c r="H35"/>
</calcChain>
</file>

<file path=xl/sharedStrings.xml><?xml version="1.0" encoding="utf-8"?>
<sst xmlns="http://schemas.openxmlformats.org/spreadsheetml/2006/main" count="42" uniqueCount="23">
  <si>
    <t>Wyjazd</t>
  </si>
  <si>
    <t>Przyjazd</t>
  </si>
  <si>
    <t>Czas przejazdu</t>
  </si>
  <si>
    <t>Prędkość 1</t>
  </si>
  <si>
    <t>Prędkość 2</t>
  </si>
  <si>
    <t>Prędkość 3</t>
  </si>
  <si>
    <t>Prędkość 4</t>
  </si>
  <si>
    <t>Prędkość 5</t>
  </si>
  <si>
    <t>Prędkość 6</t>
  </si>
  <si>
    <t>Prędkość 7</t>
  </si>
  <si>
    <t>Googlemaps</t>
  </si>
  <si>
    <t>Prędkość</t>
  </si>
  <si>
    <t>Czas wyjazdu, abym ich spotkał na trasie</t>
  </si>
  <si>
    <t>Prawdopodobieństwo wylosowania</t>
  </si>
  <si>
    <t>Prawdopodobieństwo znalezienia się w próbie</t>
  </si>
  <si>
    <t>Długość przedziału</t>
  </si>
  <si>
    <t>Pomocnicze</t>
  </si>
  <si>
    <t>Średnia</t>
  </si>
  <si>
    <t>rzeczywista</t>
  </si>
  <si>
    <t>"obserwowana"</t>
  </si>
  <si>
    <r>
      <t xml:space="preserve">Jest </t>
    </r>
    <r>
      <rPr>
        <b/>
        <sz val="11"/>
        <color theme="1"/>
        <rFont val="Czcionka tekstu podstawowego"/>
        <charset val="238"/>
      </rPr>
      <t>16%</t>
    </r>
    <r>
      <rPr>
        <sz val="11"/>
        <color theme="1"/>
        <rFont val="Czcionka tekstu podstawowego"/>
        <family val="2"/>
        <charset val="238"/>
      </rPr>
      <t xml:space="preserve"> tych co jadą tak jak ja lub szybciej</t>
    </r>
  </si>
  <si>
    <r>
      <t xml:space="preserve">A ja widzę jakdgyby ich było tylko </t>
    </r>
    <r>
      <rPr>
        <b/>
        <sz val="11"/>
        <color theme="1"/>
        <rFont val="Czcionka tekstu podstawowego"/>
        <charset val="238"/>
      </rPr>
      <t>2,3%</t>
    </r>
  </si>
  <si>
    <t>Niniejszy arkusz obrazuje problem obciążonej próby na przykładzie szacowania średniej prędkości samochodów na trasie Warszawa-Bdygoszcz na podstawie obserwacji jednego z kierowców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</si>
</sst>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0.0%"/>
  </numFmts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164" fontId="0" fillId="0" borderId="0" xfId="0" applyNumberFormat="1" applyBorder="1"/>
    <xf numFmtId="0" fontId="0" fillId="0" borderId="0" xfId="0" applyBorder="1"/>
    <xf numFmtId="0" fontId="0" fillId="0" borderId="7" xfId="0" applyBorder="1"/>
    <xf numFmtId="164" fontId="0" fillId="0" borderId="8" xfId="0" applyNumberFormat="1" applyBorder="1"/>
    <xf numFmtId="0" fontId="0" fillId="0" borderId="8" xfId="0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164" fontId="0" fillId="2" borderId="0" xfId="0" applyNumberFormat="1" applyFill="1" applyBorder="1"/>
    <xf numFmtId="0" fontId="0" fillId="2" borderId="7" xfId="0" applyFill="1" applyBorder="1"/>
    <xf numFmtId="164" fontId="0" fillId="2" borderId="8" xfId="0" applyNumberFormat="1" applyFill="1" applyBorder="1"/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 vertical="center"/>
    </xf>
    <xf numFmtId="0" fontId="0" fillId="0" borderId="4" xfId="0" applyBorder="1"/>
    <xf numFmtId="20" fontId="0" fillId="0" borderId="6" xfId="0" applyNumberFormat="1" applyBorder="1"/>
    <xf numFmtId="0" fontId="0" fillId="0" borderId="9" xfId="0" applyNumberForma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2" fontId="0" fillId="0" borderId="3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 wrapText="1"/>
    </xf>
    <xf numFmtId="20" fontId="0" fillId="0" borderId="0" xfId="0" applyNumberFormat="1" applyBorder="1" applyAlignment="1">
      <alignment horizontal="center" vertical="center" wrapText="1"/>
    </xf>
    <xf numFmtId="20" fontId="0" fillId="0" borderId="8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41"/>
  <sheetViews>
    <sheetView tabSelected="1" workbookViewId="0">
      <selection activeCell="A5" sqref="A5"/>
    </sheetView>
  </sheetViews>
  <sheetFormatPr defaultRowHeight="14.25"/>
  <cols>
    <col min="1" max="1" width="15.75" customWidth="1"/>
    <col min="3" max="3" width="3.625" customWidth="1"/>
    <col min="4" max="4" width="8.875" customWidth="1"/>
    <col min="6" max="7" width="16.25" customWidth="1"/>
    <col min="8" max="8" width="20.375" style="5" customWidth="1"/>
    <col min="10" max="10" width="12.125" customWidth="1"/>
  </cols>
  <sheetData>
    <row r="2" spans="1:10" ht="14.25" customHeight="1">
      <c r="A2" s="50" t="s">
        <v>22</v>
      </c>
      <c r="B2" s="50"/>
      <c r="C2" s="50"/>
      <c r="D2" s="50"/>
      <c r="E2" s="50"/>
      <c r="F2" s="50"/>
      <c r="G2" s="50"/>
      <c r="H2" s="50"/>
    </row>
    <row r="3" spans="1:10">
      <c r="A3" s="50"/>
      <c r="B3" s="50"/>
      <c r="C3" s="50"/>
      <c r="D3" s="50"/>
      <c r="E3" s="50"/>
      <c r="F3" s="50"/>
      <c r="G3" s="50"/>
      <c r="H3" s="50"/>
    </row>
    <row r="4" spans="1:10">
      <c r="A4" s="3"/>
      <c r="B4" s="3"/>
      <c r="C4" s="3"/>
      <c r="D4" s="3"/>
      <c r="E4" s="3"/>
      <c r="F4" s="3"/>
      <c r="G4" s="3"/>
      <c r="H4" s="3"/>
    </row>
    <row r="6" spans="1:10" ht="28.5" customHeight="1" thickBot="1">
      <c r="D6" s="31" t="s">
        <v>12</v>
      </c>
      <c r="E6" s="31"/>
      <c r="F6" s="4" t="s">
        <v>15</v>
      </c>
      <c r="G6" s="3" t="s">
        <v>13</v>
      </c>
      <c r="H6" s="4" t="s">
        <v>14</v>
      </c>
      <c r="J6" s="2" t="s">
        <v>16</v>
      </c>
    </row>
    <row r="7" spans="1:10" ht="15" thickBot="1">
      <c r="A7" s="6" t="s">
        <v>9</v>
      </c>
      <c r="B7" s="7">
        <v>110</v>
      </c>
      <c r="C7" s="7"/>
      <c r="D7" s="35">
        <v>0.58333333333333337</v>
      </c>
      <c r="E7" s="35">
        <f>B8</f>
        <v>0.60555555555555562</v>
      </c>
      <c r="F7" s="32">
        <f>(E7-D7)*24</f>
        <v>0.5333333333333341</v>
      </c>
      <c r="G7" s="47">
        <v>0.01</v>
      </c>
      <c r="H7" s="44">
        <f>G7*F7/$J$7</f>
        <v>6.0098720638541697E-3</v>
      </c>
      <c r="I7" s="1"/>
      <c r="J7" s="21">
        <v>0.88742876331930431</v>
      </c>
    </row>
    <row r="8" spans="1:10">
      <c r="A8" s="8" t="s">
        <v>0</v>
      </c>
      <c r="B8" s="9">
        <v>0.60555555555555562</v>
      </c>
      <c r="C8" s="10"/>
      <c r="D8" s="36"/>
      <c r="E8" s="36"/>
      <c r="F8" s="33"/>
      <c r="G8" s="48"/>
      <c r="H8" s="45"/>
      <c r="I8" s="1"/>
      <c r="J8" s="1"/>
    </row>
    <row r="9" spans="1:10">
      <c r="A9" s="8" t="s">
        <v>2</v>
      </c>
      <c r="B9" s="9">
        <f>264/B7/24</f>
        <v>9.9999999999999992E-2</v>
      </c>
      <c r="C9" s="10"/>
      <c r="D9" s="36"/>
      <c r="E9" s="36"/>
      <c r="F9" s="33"/>
      <c r="G9" s="48"/>
      <c r="H9" s="45"/>
      <c r="I9" s="1"/>
      <c r="J9" s="1"/>
    </row>
    <row r="10" spans="1:10" ht="15" thickBot="1">
      <c r="A10" s="11" t="s">
        <v>1</v>
      </c>
      <c r="B10" s="12">
        <f>SUM(B8:B9)</f>
        <v>0.7055555555555556</v>
      </c>
      <c r="C10" s="13"/>
      <c r="D10" s="37"/>
      <c r="E10" s="37"/>
      <c r="F10" s="34"/>
      <c r="G10" s="49"/>
      <c r="H10" s="46"/>
      <c r="I10" s="1"/>
      <c r="J10" s="1"/>
    </row>
    <row r="11" spans="1:10">
      <c r="A11" s="6" t="s">
        <v>8</v>
      </c>
      <c r="B11" s="7">
        <v>100</v>
      </c>
      <c r="C11" s="7"/>
      <c r="D11" s="38">
        <v>0.58333333333333337</v>
      </c>
      <c r="E11" s="35">
        <f>B12</f>
        <v>0.59555555555555562</v>
      </c>
      <c r="F11" s="32">
        <f t="shared" ref="F11" si="0">(E11-D11)*24</f>
        <v>0.29333333333333389</v>
      </c>
      <c r="G11" s="47">
        <v>0.05</v>
      </c>
      <c r="H11" s="44">
        <f t="shared" ref="H11" si="1">G11*F11/$J$7</f>
        <v>1.6527148175598975E-2</v>
      </c>
      <c r="I11" s="1"/>
      <c r="J11" s="1"/>
    </row>
    <row r="12" spans="1:10">
      <c r="A12" s="8" t="s">
        <v>0</v>
      </c>
      <c r="B12" s="9">
        <v>0.59555555555555562</v>
      </c>
      <c r="C12" s="10"/>
      <c r="D12" s="39"/>
      <c r="E12" s="36"/>
      <c r="F12" s="33"/>
      <c r="G12" s="48"/>
      <c r="H12" s="45"/>
      <c r="I12" s="1"/>
      <c r="J12" s="1"/>
    </row>
    <row r="13" spans="1:10">
      <c r="A13" s="8" t="s">
        <v>2</v>
      </c>
      <c r="B13" s="9">
        <f>264/B11/24</f>
        <v>0.11</v>
      </c>
      <c r="C13" s="10"/>
      <c r="D13" s="39"/>
      <c r="E13" s="36"/>
      <c r="F13" s="33"/>
      <c r="G13" s="48"/>
      <c r="H13" s="45"/>
      <c r="I13" s="1"/>
      <c r="J13" s="1"/>
    </row>
    <row r="14" spans="1:10" ht="15" thickBot="1">
      <c r="A14" s="11" t="s">
        <v>1</v>
      </c>
      <c r="B14" s="12">
        <f>SUM(B12:B13)</f>
        <v>0.7055555555555556</v>
      </c>
      <c r="C14" s="13"/>
      <c r="D14" s="40"/>
      <c r="E14" s="37"/>
      <c r="F14" s="34"/>
      <c r="G14" s="49"/>
      <c r="H14" s="46"/>
      <c r="I14" s="1"/>
      <c r="J14" s="1"/>
    </row>
    <row r="15" spans="1:10">
      <c r="A15" s="14" t="s">
        <v>7</v>
      </c>
      <c r="B15" s="15">
        <v>90</v>
      </c>
      <c r="C15" s="7"/>
      <c r="D15" s="38">
        <f>B16</f>
        <v>0.58333333333333337</v>
      </c>
      <c r="E15" s="38">
        <v>0.58333333333333337</v>
      </c>
      <c r="F15" s="32">
        <f t="shared" ref="F15" si="2">(E15-D15)*24</f>
        <v>0</v>
      </c>
      <c r="G15" s="47">
        <v>0.1</v>
      </c>
      <c r="H15" s="44">
        <f t="shared" ref="H15" si="3">G15*F15/$J$7</f>
        <v>0</v>
      </c>
      <c r="I15" s="1"/>
      <c r="J15" s="1"/>
    </row>
    <row r="16" spans="1:10">
      <c r="A16" s="16" t="s">
        <v>0</v>
      </c>
      <c r="B16" s="17">
        <v>0.58333333333333337</v>
      </c>
      <c r="C16" s="10"/>
      <c r="D16" s="39"/>
      <c r="E16" s="39"/>
      <c r="F16" s="33"/>
      <c r="G16" s="48"/>
      <c r="H16" s="45"/>
      <c r="I16" s="1"/>
      <c r="J16" s="1"/>
    </row>
    <row r="17" spans="1:10">
      <c r="A17" s="16" t="s">
        <v>2</v>
      </c>
      <c r="B17" s="17">
        <f>264/B15/24</f>
        <v>0.12222222222222222</v>
      </c>
      <c r="C17" s="10"/>
      <c r="D17" s="39"/>
      <c r="E17" s="39"/>
      <c r="F17" s="33"/>
      <c r="G17" s="48"/>
      <c r="H17" s="45"/>
      <c r="I17" s="1"/>
      <c r="J17" s="1"/>
    </row>
    <row r="18" spans="1:10" ht="15" thickBot="1">
      <c r="A18" s="18" t="s">
        <v>1</v>
      </c>
      <c r="B18" s="19">
        <f>SUM(B16:B17)</f>
        <v>0.7055555555555556</v>
      </c>
      <c r="C18" s="13"/>
      <c r="D18" s="40"/>
      <c r="E18" s="40"/>
      <c r="F18" s="34"/>
      <c r="G18" s="49"/>
      <c r="H18" s="46"/>
      <c r="I18" s="1"/>
      <c r="J18" s="1"/>
    </row>
    <row r="19" spans="1:10">
      <c r="A19" s="6" t="s">
        <v>6</v>
      </c>
      <c r="B19" s="7">
        <v>80</v>
      </c>
      <c r="C19" s="7"/>
      <c r="D19" s="38">
        <f>B20</f>
        <v>0.56805555555555554</v>
      </c>
      <c r="E19" s="38">
        <v>0.58333333333333337</v>
      </c>
      <c r="F19" s="32">
        <f t="shared" ref="F19" si="4">(E19-D19)*24</f>
        <v>0.36666666666666803</v>
      </c>
      <c r="G19" s="47">
        <v>0.24</v>
      </c>
      <c r="H19" s="44">
        <f t="shared" ref="H19" si="5">G19*F19/$J$7</f>
        <v>9.9162889053594022E-2</v>
      </c>
      <c r="I19" s="1"/>
      <c r="J19" s="1"/>
    </row>
    <row r="20" spans="1:10">
      <c r="A20" s="8" t="s">
        <v>0</v>
      </c>
      <c r="B20" s="9">
        <v>0.56805555555555554</v>
      </c>
      <c r="C20" s="10"/>
      <c r="D20" s="39"/>
      <c r="E20" s="39"/>
      <c r="F20" s="33"/>
      <c r="G20" s="48"/>
      <c r="H20" s="45"/>
      <c r="I20" s="1"/>
      <c r="J20" s="1"/>
    </row>
    <row r="21" spans="1:10">
      <c r="A21" s="8" t="s">
        <v>2</v>
      </c>
      <c r="B21" s="9">
        <f>264/B19/24</f>
        <v>0.13749999999999998</v>
      </c>
      <c r="C21" s="10"/>
      <c r="D21" s="39"/>
      <c r="E21" s="39"/>
      <c r="F21" s="33"/>
      <c r="G21" s="48"/>
      <c r="H21" s="45"/>
      <c r="I21" s="1"/>
      <c r="J21" s="1"/>
    </row>
    <row r="22" spans="1:10" ht="15" thickBot="1">
      <c r="A22" s="11" t="s">
        <v>1</v>
      </c>
      <c r="B22" s="12">
        <f>SUM(B20:B21)</f>
        <v>0.70555555555555549</v>
      </c>
      <c r="C22" s="13"/>
      <c r="D22" s="40"/>
      <c r="E22" s="40"/>
      <c r="F22" s="34"/>
      <c r="G22" s="49"/>
      <c r="H22" s="46"/>
      <c r="I22" s="1"/>
      <c r="J22" s="1"/>
    </row>
    <row r="23" spans="1:10">
      <c r="A23" s="6" t="s">
        <v>5</v>
      </c>
      <c r="B23" s="7">
        <v>70</v>
      </c>
      <c r="C23" s="7"/>
      <c r="D23" s="41">
        <f>B24</f>
        <v>0.54841269841269846</v>
      </c>
      <c r="E23" s="38">
        <v>0.58333333333333337</v>
      </c>
      <c r="F23" s="32">
        <f t="shared" ref="F23" si="6">(E23-D23)*24</f>
        <v>0.83809523809523778</v>
      </c>
      <c r="G23" s="47">
        <v>0.3</v>
      </c>
      <c r="H23" s="44">
        <f t="shared" ref="H23" si="7">G23*F23/$J$7</f>
        <v>0.28332254015312464</v>
      </c>
      <c r="I23" s="1"/>
      <c r="J23" s="1"/>
    </row>
    <row r="24" spans="1:10">
      <c r="A24" s="8" t="s">
        <v>0</v>
      </c>
      <c r="B24" s="9">
        <v>0.54841269841269846</v>
      </c>
      <c r="C24" s="10"/>
      <c r="D24" s="42"/>
      <c r="E24" s="39"/>
      <c r="F24" s="33"/>
      <c r="G24" s="48"/>
      <c r="H24" s="45"/>
      <c r="I24" s="1"/>
      <c r="J24" s="1"/>
    </row>
    <row r="25" spans="1:10">
      <c r="A25" s="8" t="s">
        <v>2</v>
      </c>
      <c r="B25" s="9">
        <f>264/B23/24</f>
        <v>0.15714285714285714</v>
      </c>
      <c r="C25" s="10"/>
      <c r="D25" s="42"/>
      <c r="E25" s="39"/>
      <c r="F25" s="33"/>
      <c r="G25" s="48"/>
      <c r="H25" s="45"/>
      <c r="I25" s="1"/>
      <c r="J25" s="1"/>
    </row>
    <row r="26" spans="1:10" ht="15" thickBot="1">
      <c r="A26" s="11" t="s">
        <v>1</v>
      </c>
      <c r="B26" s="12">
        <f>SUM(B24:B25)</f>
        <v>0.7055555555555556</v>
      </c>
      <c r="C26" s="13"/>
      <c r="D26" s="43"/>
      <c r="E26" s="40"/>
      <c r="F26" s="34"/>
      <c r="G26" s="49"/>
      <c r="H26" s="46"/>
      <c r="I26" s="1"/>
      <c r="J26" s="1"/>
    </row>
    <row r="27" spans="1:10">
      <c r="A27" s="6" t="s">
        <v>4</v>
      </c>
      <c r="B27" s="7">
        <v>60</v>
      </c>
      <c r="C27" s="7"/>
      <c r="D27" s="38">
        <f>B28</f>
        <v>0.52222222222222225</v>
      </c>
      <c r="E27" s="38">
        <v>0.58333333333333337</v>
      </c>
      <c r="F27" s="32">
        <f t="shared" ref="F27" si="8">(E27-D27)*24</f>
        <v>1.4666666666666668</v>
      </c>
      <c r="G27" s="47">
        <v>0.2</v>
      </c>
      <c r="H27" s="44">
        <f t="shared" ref="H27" si="9">G27*F27/$J$7</f>
        <v>0.33054296351197893</v>
      </c>
      <c r="I27" s="1"/>
      <c r="J27" s="1"/>
    </row>
    <row r="28" spans="1:10">
      <c r="A28" s="8" t="s">
        <v>0</v>
      </c>
      <c r="B28" s="9">
        <v>0.52222222222222225</v>
      </c>
      <c r="C28" s="10"/>
      <c r="D28" s="39"/>
      <c r="E28" s="39"/>
      <c r="F28" s="33"/>
      <c r="G28" s="48"/>
      <c r="H28" s="45"/>
      <c r="I28" s="1"/>
      <c r="J28" s="1"/>
    </row>
    <row r="29" spans="1:10">
      <c r="A29" s="8" t="s">
        <v>2</v>
      </c>
      <c r="B29" s="9">
        <f>264/B27/24</f>
        <v>0.18333333333333335</v>
      </c>
      <c r="C29" s="10"/>
      <c r="D29" s="39"/>
      <c r="E29" s="39"/>
      <c r="F29" s="33"/>
      <c r="G29" s="48"/>
      <c r="H29" s="45"/>
      <c r="I29" s="1"/>
      <c r="J29" s="1"/>
    </row>
    <row r="30" spans="1:10" ht="15" thickBot="1">
      <c r="A30" s="11" t="s">
        <v>1</v>
      </c>
      <c r="B30" s="12">
        <f>SUM(B28:B29)</f>
        <v>0.7055555555555556</v>
      </c>
      <c r="C30" s="13"/>
      <c r="D30" s="40"/>
      <c r="E30" s="40"/>
      <c r="F30" s="34"/>
      <c r="G30" s="49"/>
      <c r="H30" s="46"/>
      <c r="I30" s="1"/>
      <c r="J30" s="1"/>
    </row>
    <row r="31" spans="1:10">
      <c r="A31" s="6" t="s">
        <v>3</v>
      </c>
      <c r="B31" s="7">
        <v>50</v>
      </c>
      <c r="C31" s="7"/>
      <c r="D31" s="38">
        <f>B32</f>
        <v>0.48555555555555563</v>
      </c>
      <c r="E31" s="38">
        <v>0.58333333333333337</v>
      </c>
      <c r="F31" s="32">
        <f t="shared" ref="F31" si="10">(E31-D31)*24</f>
        <v>2.3466666666666658</v>
      </c>
      <c r="G31" s="47">
        <v>0.1</v>
      </c>
      <c r="H31" s="44">
        <f t="shared" ref="H31" si="11">G31*F31/$J$7</f>
        <v>0.26443437080958299</v>
      </c>
      <c r="I31" s="1"/>
      <c r="J31" s="1"/>
    </row>
    <row r="32" spans="1:10">
      <c r="A32" s="8" t="s">
        <v>0</v>
      </c>
      <c r="B32" s="9">
        <v>0.48555555555555563</v>
      </c>
      <c r="C32" s="10"/>
      <c r="D32" s="39"/>
      <c r="E32" s="39"/>
      <c r="F32" s="33"/>
      <c r="G32" s="48"/>
      <c r="H32" s="45"/>
      <c r="I32" s="1"/>
      <c r="J32" s="1"/>
    </row>
    <row r="33" spans="1:10">
      <c r="A33" s="8" t="s">
        <v>2</v>
      </c>
      <c r="B33" s="9">
        <f>264/B31/24</f>
        <v>0.22</v>
      </c>
      <c r="C33" s="10"/>
      <c r="D33" s="39"/>
      <c r="E33" s="39"/>
      <c r="F33" s="33"/>
      <c r="G33" s="48"/>
      <c r="H33" s="45"/>
      <c r="I33" s="1"/>
      <c r="J33" s="1"/>
    </row>
    <row r="34" spans="1:10" ht="15" thickBot="1">
      <c r="A34" s="11" t="s">
        <v>1</v>
      </c>
      <c r="B34" s="12">
        <f>SUM(B32:B33)</f>
        <v>0.7055555555555556</v>
      </c>
      <c r="C34" s="13"/>
      <c r="D34" s="40"/>
      <c r="E34" s="40"/>
      <c r="F34" s="34"/>
      <c r="G34" s="49"/>
      <c r="H34" s="46"/>
      <c r="I34" s="1"/>
      <c r="J34" s="1"/>
    </row>
    <row r="35" spans="1:10">
      <c r="F35" s="20"/>
      <c r="G35" s="22">
        <f>SUM(G7:G34)</f>
        <v>0.99999999999999989</v>
      </c>
      <c r="H35" s="23">
        <f>SUM(H7:H34)</f>
        <v>0.9999997837677338</v>
      </c>
      <c r="I35" s="1"/>
      <c r="J35" s="1"/>
    </row>
    <row r="36" spans="1:10" ht="15" thickBot="1"/>
    <row r="37" spans="1:10" ht="15.75" thickBot="1">
      <c r="A37" s="6" t="s">
        <v>10</v>
      </c>
      <c r="B37" s="24"/>
      <c r="F37" s="28"/>
      <c r="G37" s="28" t="s">
        <v>18</v>
      </c>
      <c r="H37" s="27" t="s">
        <v>19</v>
      </c>
    </row>
    <row r="38" spans="1:10" ht="15.75" thickBot="1">
      <c r="A38" s="8" t="s">
        <v>2</v>
      </c>
      <c r="B38" s="25">
        <v>0.15</v>
      </c>
      <c r="F38" s="28" t="s">
        <v>17</v>
      </c>
      <c r="G38" s="29">
        <f>G7*$B7+G11*$B11+G15*$B15+G19*$B19+G23*$B23+G27*$B27+G31*$B31</f>
        <v>72.3</v>
      </c>
      <c r="H38" s="30">
        <f>H7*$B7+H11*$B11+H15*$B15+H19*$B19+H23*$B23+H27*$B27+H31*$B31</f>
        <v>63.133706030787991</v>
      </c>
    </row>
    <row r="39" spans="1:10" ht="15" thickBot="1">
      <c r="A39" s="11" t="s">
        <v>11</v>
      </c>
      <c r="B39" s="26">
        <f>264/B38/24</f>
        <v>73.333333333333329</v>
      </c>
    </row>
    <row r="40" spans="1:10" ht="15">
      <c r="G40" t="s">
        <v>20</v>
      </c>
    </row>
    <row r="41" spans="1:10" ht="15">
      <c r="G41" t="s">
        <v>21</v>
      </c>
    </row>
  </sheetData>
  <mergeCells count="37">
    <mergeCell ref="A2:H3"/>
    <mergeCell ref="G7:G10"/>
    <mergeCell ref="G31:G34"/>
    <mergeCell ref="G27:G30"/>
    <mergeCell ref="G23:G26"/>
    <mergeCell ref="G19:G22"/>
    <mergeCell ref="G15:G18"/>
    <mergeCell ref="G11:G14"/>
    <mergeCell ref="H31:H34"/>
    <mergeCell ref="H7:H10"/>
    <mergeCell ref="H11:H14"/>
    <mergeCell ref="H15:H18"/>
    <mergeCell ref="H19:H22"/>
    <mergeCell ref="H23:H26"/>
    <mergeCell ref="H27:H30"/>
    <mergeCell ref="D27:D30"/>
    <mergeCell ref="E27:E30"/>
    <mergeCell ref="D31:D34"/>
    <mergeCell ref="E31:E34"/>
    <mergeCell ref="F11:F14"/>
    <mergeCell ref="F15:F18"/>
    <mergeCell ref="F19:F22"/>
    <mergeCell ref="F23:F26"/>
    <mergeCell ref="F27:F30"/>
    <mergeCell ref="F31:F34"/>
    <mergeCell ref="D15:D18"/>
    <mergeCell ref="E15:E18"/>
    <mergeCell ref="D19:D22"/>
    <mergeCell ref="E19:E22"/>
    <mergeCell ref="D23:D26"/>
    <mergeCell ref="E23:E26"/>
    <mergeCell ref="D6:E6"/>
    <mergeCell ref="F7:F10"/>
    <mergeCell ref="D7:D10"/>
    <mergeCell ref="E7:E10"/>
    <mergeCell ref="D11:D14"/>
    <mergeCell ref="E11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samochod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Lewandowski Michał</dc:creator>
  <cp:lastModifiedBy>Lewandowski Michał</cp:lastModifiedBy>
  <dcterms:created xsi:type="dcterms:W3CDTF">2014-11-20T12:18:06Z</dcterms:created>
  <dcterms:modified xsi:type="dcterms:W3CDTF">2014-12-11T17:47:11Z</dcterms:modified>
</cp:coreProperties>
</file>