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Volumes/Untitled/Zarządzanie operacyjne ALK/angielski/plikinastronę/"/>
    </mc:Choice>
  </mc:AlternateContent>
  <xr:revisionPtr revIDLastSave="0" documentId="13_ncr:1_{067A1DD2-428F-B044-A593-80359DDEB977}" xr6:coauthVersionLast="32" xr6:coauthVersionMax="32" xr10:uidLastSave="{00000000-0000-0000-0000-000000000000}"/>
  <bookViews>
    <workbookView xWindow="0" yWindow="460" windowWidth="22460" windowHeight="10880" activeTab="2" xr2:uid="{00000000-000D-0000-FFFF-FFFF00000000}"/>
  </bookViews>
  <sheets>
    <sheet name="Answer Report 1" sheetId="3" r:id="rId1"/>
    <sheet name="internet" sheetId="1" r:id="rId2"/>
    <sheet name="transportation problem" sheetId="4" r:id="rId3"/>
  </sheets>
  <definedNames>
    <definedName name="solver_adj" localSheetId="1" hidden="1">internet!$C$18:$AC$19</definedName>
    <definedName name="solver_adj" localSheetId="2" hidden="1">'transportation problem'!$C$15:$E$16</definedName>
    <definedName name="solver_cvg" localSheetId="1" hidden="1">0.0001</definedName>
    <definedName name="solver_cvg" localSheetId="2" hidden="1">0.0001</definedName>
    <definedName name="solver_drv" localSheetId="1" hidden="1">2</definedName>
    <definedName name="solver_drv" localSheetId="2" hidden="1">1</definedName>
    <definedName name="solver_eng" localSheetId="1" hidden="1">2</definedName>
    <definedName name="solver_eng" localSheetId="2" hidden="1">2</definedName>
    <definedName name="solver_est" localSheetId="1" hidden="1">1</definedName>
    <definedName name="solver_est" localSheetId="2" hidden="1">1</definedName>
    <definedName name="solver_itr" localSheetId="1" hidden="1">2147483647</definedName>
    <definedName name="solver_itr" localSheetId="2" hidden="1">2147483647</definedName>
    <definedName name="solver_lhs1" localSheetId="1" hidden="1">internet!$AE$5:$AE$13</definedName>
    <definedName name="solver_lhs1" localSheetId="2" hidden="1">'transportation problem'!$C$15:$E$16</definedName>
    <definedName name="solver_lhs2" localSheetId="1" hidden="1">internet!$AH$5:$AH$13</definedName>
    <definedName name="solver_lhs2" localSheetId="2" hidden="1">'transportation problem'!$C$17:$E$17</definedName>
    <definedName name="solver_lhs3" localSheetId="1" hidden="1">internet!$C$17:$AC$17</definedName>
    <definedName name="solver_lhs3" localSheetId="2" hidden="1">'transportation problem'!$F$15:$F$16</definedName>
    <definedName name="solver_lhs4" localSheetId="1" hidden="1">internet!$C$18:$AC$19</definedName>
    <definedName name="solver_lhs5" localSheetId="1" hidden="1">internet!$C$19:$D$19</definedName>
    <definedName name="solver_lhs6" localSheetId="1" hidden="1">internet!$E$18:$F$18</definedName>
    <definedName name="solver_mip" localSheetId="1" hidden="1">2147483647</definedName>
    <definedName name="solver_mip" localSheetId="2" hidden="1">2147483647</definedName>
    <definedName name="solver_mni" localSheetId="1" hidden="1">30</definedName>
    <definedName name="solver_mni" localSheetId="2" hidden="1">30</definedName>
    <definedName name="solver_mrt" localSheetId="1" hidden="1">0.075</definedName>
    <definedName name="solver_mrt" localSheetId="2" hidden="1">0.075</definedName>
    <definedName name="solver_msl" localSheetId="1" hidden="1">2</definedName>
    <definedName name="solver_msl" localSheetId="2" hidden="1">2</definedName>
    <definedName name="solver_neg" localSheetId="1" hidden="1">1</definedName>
    <definedName name="solver_neg" localSheetId="2" hidden="1">1</definedName>
    <definedName name="solver_nod" localSheetId="1" hidden="1">2147483647</definedName>
    <definedName name="solver_nod" localSheetId="2" hidden="1">2147483647</definedName>
    <definedName name="solver_num" localSheetId="1" hidden="1">6</definedName>
    <definedName name="solver_num" localSheetId="2" hidden="1">3</definedName>
    <definedName name="solver_nwt" localSheetId="1" hidden="1">1</definedName>
    <definedName name="solver_nwt" localSheetId="2" hidden="1">1</definedName>
    <definedName name="solver_opt" localSheetId="1" hidden="1">internet!$C$23</definedName>
    <definedName name="solver_opt" localSheetId="2" hidden="1">'transportation problem'!$F$18</definedName>
    <definedName name="solver_pre" localSheetId="1" hidden="1">0.000001</definedName>
    <definedName name="solver_pre" localSheetId="2" hidden="1">0.000001</definedName>
    <definedName name="solver_rbv" localSheetId="1" hidden="1">2</definedName>
    <definedName name="solver_rbv" localSheetId="2" hidden="1">1</definedName>
    <definedName name="solver_rel1" localSheetId="1" hidden="1">2</definedName>
    <definedName name="solver_rel1" localSheetId="2" hidden="1">4</definedName>
    <definedName name="solver_rel2" localSheetId="1" hidden="1">2</definedName>
    <definedName name="solver_rel2" localSheetId="2" hidden="1">3</definedName>
    <definedName name="solver_rel3" localSheetId="1" hidden="1">1</definedName>
    <definedName name="solver_rel3" localSheetId="2" hidden="1">1</definedName>
    <definedName name="solver_rel4" localSheetId="1" hidden="1">4</definedName>
    <definedName name="solver_rel5" localSheetId="1" hidden="1">2</definedName>
    <definedName name="solver_rel6" localSheetId="1" hidden="1">2</definedName>
    <definedName name="solver_rhs1" localSheetId="1" hidden="1">internet!$AG$5:$AG$13</definedName>
    <definedName name="solver_rhs1" localSheetId="2" hidden="1">integer</definedName>
    <definedName name="solver_rhs2" localSheetId="1" hidden="1">internet!$AJ$5:$AJ$13</definedName>
    <definedName name="solver_rhs2" localSheetId="2" hidden="1">'transportation problem'!$C$19:$E$19</definedName>
    <definedName name="solver_rhs3" localSheetId="1" hidden="1">internet!$C$15:$AC$15</definedName>
    <definedName name="solver_rhs3" localSheetId="2" hidden="1">'transportation problem'!$H$15:$H$16</definedName>
    <definedName name="solver_rhs4" localSheetId="1" hidden="1">integer</definedName>
    <definedName name="solver_rhs5" localSheetId="1" hidden="1">internet!$C$21:$D$21</definedName>
    <definedName name="solver_rhs6" localSheetId="1" hidden="1">internet!$E$21:$F$21</definedName>
    <definedName name="solver_rlx" localSheetId="1" hidden="1">2</definedName>
    <definedName name="solver_rlx" localSheetId="2" hidden="1">2</definedName>
    <definedName name="solver_rsd" localSheetId="1" hidden="1">0</definedName>
    <definedName name="solver_rsd" localSheetId="2" hidden="1">0</definedName>
    <definedName name="solver_scl" localSheetId="1" hidden="1">2</definedName>
    <definedName name="solver_scl" localSheetId="2" hidden="1">1</definedName>
    <definedName name="solver_sho" localSheetId="1" hidden="1">2</definedName>
    <definedName name="solver_sho" localSheetId="2" hidden="1">2</definedName>
    <definedName name="solver_ssz" localSheetId="1" hidden="1">100</definedName>
    <definedName name="solver_ssz" localSheetId="2" hidden="1">100</definedName>
    <definedName name="solver_tim" localSheetId="1" hidden="1">2147483647</definedName>
    <definedName name="solver_tim" localSheetId="2" hidden="1">2147483647</definedName>
    <definedName name="solver_tol" localSheetId="1" hidden="1">0.01</definedName>
    <definedName name="solver_tol" localSheetId="2" hidden="1">0.01</definedName>
    <definedName name="solver_typ" localSheetId="1" hidden="1">1</definedName>
    <definedName name="solver_typ" localSheetId="2" hidden="1">2</definedName>
    <definedName name="solver_val" localSheetId="1" hidden="1">0</definedName>
    <definedName name="solver_val" localSheetId="2" hidden="1">0</definedName>
    <definedName name="solver_ver" localSheetId="1" hidden="1">3</definedName>
    <definedName name="solver_ver" localSheetId="2" hidden="1">3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4" l="1"/>
  <c r="F16" i="4"/>
  <c r="C17" i="4"/>
  <c r="D17" i="4"/>
  <c r="E17" i="4"/>
  <c r="F18" i="4"/>
  <c r="C23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C5" i="1"/>
  <c r="AH5" i="1"/>
  <c r="AE5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E13" i="1"/>
  <c r="AE12" i="1"/>
  <c r="AE11" i="1"/>
  <c r="AE10" i="1"/>
  <c r="AE9" i="1"/>
  <c r="AE8" i="1"/>
  <c r="AE7" i="1"/>
  <c r="AE6" i="1"/>
  <c r="AH13" i="1"/>
  <c r="AH12" i="1"/>
  <c r="AH11" i="1"/>
  <c r="AH10" i="1"/>
  <c r="AH9" i="1"/>
  <c r="AH8" i="1"/>
  <c r="AH7" i="1"/>
  <c r="AH6" i="1"/>
</calcChain>
</file>

<file path=xl/sharedStrings.xml><?xml version="1.0" encoding="utf-8"?>
<sst xmlns="http://schemas.openxmlformats.org/spreadsheetml/2006/main" count="531" uniqueCount="240">
  <si>
    <t>start</t>
  </si>
  <si>
    <t>end</t>
  </si>
  <si>
    <t>nodes</t>
  </si>
  <si>
    <t>(1,3)</t>
  </si>
  <si>
    <t>(1,4)</t>
  </si>
  <si>
    <t>(2,4)</t>
  </si>
  <si>
    <t>(2,5)</t>
  </si>
  <si>
    <t>(3,4)</t>
  </si>
  <si>
    <t>(3,6)</t>
  </si>
  <si>
    <t>(3,7)</t>
  </si>
  <si>
    <t>(4,5)</t>
  </si>
  <si>
    <t>(4,6)</t>
  </si>
  <si>
    <t>(4,7)</t>
  </si>
  <si>
    <t>(5,7)</t>
  </si>
  <si>
    <t>(5,8)</t>
  </si>
  <si>
    <t>(6,9)</t>
  </si>
  <si>
    <t>(6,10)</t>
  </si>
  <si>
    <t>(7,6)</t>
  </si>
  <si>
    <t>(7,8)</t>
  </si>
  <si>
    <t>(7,9)</t>
  </si>
  <si>
    <t>(7,10)</t>
  </si>
  <si>
    <t>(8,10)</t>
  </si>
  <si>
    <t>(8,11)</t>
  </si>
  <si>
    <t>(9,10)</t>
  </si>
  <si>
    <t>(9,12)</t>
  </si>
  <si>
    <t>(9,13)</t>
  </si>
  <si>
    <t>(10,11)</t>
  </si>
  <si>
    <t>(10,12)</t>
  </si>
  <si>
    <t>(10,13)</t>
  </si>
  <si>
    <t>(11,13)</t>
  </si>
  <si>
    <t>u</t>
  </si>
  <si>
    <t>packets 1</t>
  </si>
  <si>
    <t>packets 2</t>
  </si>
  <si>
    <t>SUM</t>
  </si>
  <si>
    <t>&gt;=</t>
  </si>
  <si>
    <t>net no. of packets 1 in the node</t>
  </si>
  <si>
    <t>net no. of packets 2 in the node</t>
  </si>
  <si>
    <t>node labels</t>
  </si>
  <si>
    <t>=</t>
  </si>
  <si>
    <t>no packet of either kind is either stuck in a node or appears out of nothing in this node</t>
  </si>
  <si>
    <t>max</t>
  </si>
  <si>
    <t>number of packets transmitted through the network</t>
  </si>
  <si>
    <t>Microsoft Excel 16.0 Answer Report</t>
  </si>
  <si>
    <t>Worksheet: [solution9.xlsx]internet</t>
  </si>
  <si>
    <t>Result: Solver found a solution.  All Constraints and optimality conditions are satisfied.</t>
  </si>
  <si>
    <t>Solver Engine</t>
  </si>
  <si>
    <t>Engine: Simplex LP</t>
  </si>
  <si>
    <t>Iterations: 33 Subproblems: 0</t>
  </si>
  <si>
    <t>Solver Options</t>
  </si>
  <si>
    <t>Max Time Unlimited,  Iterations Unlimited, Precision 0,000001</t>
  </si>
  <si>
    <t>Max Subproblems Unlimited, Max Integer Sols Unlimited, Integer Tolerance 1%, Assume NonNegative</t>
  </si>
  <si>
    <t>Objective Cell (Max)</t>
  </si>
  <si>
    <t>Cell</t>
  </si>
  <si>
    <t>Name</t>
  </si>
  <si>
    <t>Original Value</t>
  </si>
  <si>
    <t>Final Value</t>
  </si>
  <si>
    <t>Variable Cells</t>
  </si>
  <si>
    <t>Integer</t>
  </si>
  <si>
    <t>Constraints</t>
  </si>
  <si>
    <t>Cell Value</t>
  </si>
  <si>
    <t>Formula</t>
  </si>
  <si>
    <t>Status</t>
  </si>
  <si>
    <t>Slack</t>
  </si>
  <si>
    <t>$C$23</t>
  </si>
  <si>
    <t>$C$18</t>
  </si>
  <si>
    <t>packets 1 &gt;=</t>
  </si>
  <si>
    <t>$D$18</t>
  </si>
  <si>
    <t>$E$18</t>
  </si>
  <si>
    <t>$F$18</t>
  </si>
  <si>
    <t>$G$18</t>
  </si>
  <si>
    <t>$H$18</t>
  </si>
  <si>
    <t>$I$18</t>
  </si>
  <si>
    <t>$J$18</t>
  </si>
  <si>
    <t>$K$18</t>
  </si>
  <si>
    <t>$L$18</t>
  </si>
  <si>
    <t>$M$18</t>
  </si>
  <si>
    <t>$N$18</t>
  </si>
  <si>
    <t>$O$18</t>
  </si>
  <si>
    <t>$P$18</t>
  </si>
  <si>
    <t>$Q$18</t>
  </si>
  <si>
    <t>$R$18</t>
  </si>
  <si>
    <t>$S$18</t>
  </si>
  <si>
    <t>$T$18</t>
  </si>
  <si>
    <t>$U$18</t>
  </si>
  <si>
    <t>$V$18</t>
  </si>
  <si>
    <t>$W$18</t>
  </si>
  <si>
    <t>$X$18</t>
  </si>
  <si>
    <t>$Y$18</t>
  </si>
  <si>
    <t>$Z$18</t>
  </si>
  <si>
    <t>$AA$18</t>
  </si>
  <si>
    <t>$AB$18</t>
  </si>
  <si>
    <t>$AC$18</t>
  </si>
  <si>
    <t>$C$19</t>
  </si>
  <si>
    <t>packets 2 &gt;=</t>
  </si>
  <si>
    <t>$D$19</t>
  </si>
  <si>
    <t>$E$19</t>
  </si>
  <si>
    <t>$F$19</t>
  </si>
  <si>
    <t>$G$19</t>
  </si>
  <si>
    <t>$H$19</t>
  </si>
  <si>
    <t>$I$19</t>
  </si>
  <si>
    <t>$J$19</t>
  </si>
  <si>
    <t>$K$19</t>
  </si>
  <si>
    <t>$L$19</t>
  </si>
  <si>
    <t>$M$19</t>
  </si>
  <si>
    <t>$N$19</t>
  </si>
  <si>
    <t>$O$19</t>
  </si>
  <si>
    <t>$P$19</t>
  </si>
  <si>
    <t>$Q$19</t>
  </si>
  <si>
    <t>$R$19</t>
  </si>
  <si>
    <t>$S$19</t>
  </si>
  <si>
    <t>$T$19</t>
  </si>
  <si>
    <t>$U$19</t>
  </si>
  <si>
    <t>$V$19</t>
  </si>
  <si>
    <t>$W$19</t>
  </si>
  <si>
    <t>$X$19</t>
  </si>
  <si>
    <t>$Y$19</t>
  </si>
  <si>
    <t>$Z$19</t>
  </si>
  <si>
    <t>$AA$19</t>
  </si>
  <si>
    <t>$AB$19</t>
  </si>
  <si>
    <t>$AC$19</t>
  </si>
  <si>
    <t>$AE$5</t>
  </si>
  <si>
    <t>$AE$5=$AG$5</t>
  </si>
  <si>
    <t>Binding</t>
  </si>
  <si>
    <t>$AE$6</t>
  </si>
  <si>
    <t>$AE$6=$AG$6</t>
  </si>
  <si>
    <t>$AE$7</t>
  </si>
  <si>
    <t>$AE$7=$AG$7</t>
  </si>
  <si>
    <t>$AE$8</t>
  </si>
  <si>
    <t>$AE$8=$AG$8</t>
  </si>
  <si>
    <t>$AE$9</t>
  </si>
  <si>
    <t>$AE$9=$AG$9</t>
  </si>
  <si>
    <t>$AE$10</t>
  </si>
  <si>
    <t>$AE$10=$AG$10</t>
  </si>
  <si>
    <t>$AE$11</t>
  </si>
  <si>
    <t>$AE$11=$AG$11</t>
  </si>
  <si>
    <t>$AE$12</t>
  </si>
  <si>
    <t>$AE$12=$AG$12</t>
  </si>
  <si>
    <t>$AE$13</t>
  </si>
  <si>
    <t>$AE$13=$AG$13</t>
  </si>
  <si>
    <t>$AH$5</t>
  </si>
  <si>
    <t>$AH$5=$AJ$5</t>
  </si>
  <si>
    <t>$AH$6</t>
  </si>
  <si>
    <t>$AH$6=$AJ$6</t>
  </si>
  <si>
    <t>$AH$7</t>
  </si>
  <si>
    <t>$AH$7=$AJ$7</t>
  </si>
  <si>
    <t>$AH$8</t>
  </si>
  <si>
    <t>$AH$8=$AJ$8</t>
  </si>
  <si>
    <t>$AH$9</t>
  </si>
  <si>
    <t>$AH$9=$AJ$9</t>
  </si>
  <si>
    <t>$AH$10</t>
  </si>
  <si>
    <t>$AH$10=$AJ$10</t>
  </si>
  <si>
    <t>$AH$11</t>
  </si>
  <si>
    <t>$AH$11=$AJ$11</t>
  </si>
  <si>
    <t>$AH$12</t>
  </si>
  <si>
    <t>$AH$12=$AJ$12</t>
  </si>
  <si>
    <t>$AH$13</t>
  </si>
  <si>
    <t>$AH$13=$AJ$13</t>
  </si>
  <si>
    <t>$C$17</t>
  </si>
  <si>
    <t>SUM &gt;=</t>
  </si>
  <si>
    <t>$C$17&lt;=$C$15</t>
  </si>
  <si>
    <t>$D$17</t>
  </si>
  <si>
    <t>$D$17&lt;=$D$15</t>
  </si>
  <si>
    <t>$E$17</t>
  </si>
  <si>
    <t>$E$17&lt;=$E$15</t>
  </si>
  <si>
    <t>$F$17</t>
  </si>
  <si>
    <t>$F$17&lt;=$F$15</t>
  </si>
  <si>
    <t>$G$17</t>
  </si>
  <si>
    <t>$G$17&lt;=$G$15</t>
  </si>
  <si>
    <t>Not Binding</t>
  </si>
  <si>
    <t>$H$17</t>
  </si>
  <si>
    <t>$H$17&lt;=$H$15</t>
  </si>
  <si>
    <t>$I$17</t>
  </si>
  <si>
    <t>$I$17&lt;=$I$15</t>
  </si>
  <si>
    <t>$J$17</t>
  </si>
  <si>
    <t>$J$17&lt;=$J$15</t>
  </si>
  <si>
    <t>$K$17</t>
  </si>
  <si>
    <t>$K$17&lt;=$K$15</t>
  </si>
  <si>
    <t>$L$17</t>
  </si>
  <si>
    <t>$L$17&lt;=$L$15</t>
  </si>
  <si>
    <t>$M$17</t>
  </si>
  <si>
    <t>$M$17&lt;=$M$15</t>
  </si>
  <si>
    <t>$N$17</t>
  </si>
  <si>
    <t>$N$17&lt;=$N$15</t>
  </si>
  <si>
    <t>$O$17</t>
  </si>
  <si>
    <t>$O$17&lt;=$O$15</t>
  </si>
  <si>
    <t>$P$17</t>
  </si>
  <si>
    <t>$P$17&lt;=$P$15</t>
  </si>
  <si>
    <t>$Q$17</t>
  </si>
  <si>
    <t>$Q$17&lt;=$Q$15</t>
  </si>
  <si>
    <t>$R$17</t>
  </si>
  <si>
    <t>$R$17&lt;=$R$15</t>
  </si>
  <si>
    <t>$S$17</t>
  </si>
  <si>
    <t>$S$17&lt;=$S$15</t>
  </si>
  <si>
    <t>$T$17</t>
  </si>
  <si>
    <t>$T$17&lt;=$T$15</t>
  </si>
  <si>
    <t>$U$17</t>
  </si>
  <si>
    <t>$U$17&lt;=$U$15</t>
  </si>
  <si>
    <t>$V$17</t>
  </si>
  <si>
    <t>$V$17&lt;=$V$15</t>
  </si>
  <si>
    <t>$W$17</t>
  </si>
  <si>
    <t>$W$17&lt;=$W$15</t>
  </si>
  <si>
    <t>$X$17</t>
  </si>
  <si>
    <t>$X$17&lt;=$X$15</t>
  </si>
  <si>
    <t>$Y$17</t>
  </si>
  <si>
    <t>$Y$17&lt;=$Y$15</t>
  </si>
  <si>
    <t>$Z$17</t>
  </si>
  <si>
    <t>$Z$17&lt;=$Z$15</t>
  </si>
  <si>
    <t>$AA$17</t>
  </si>
  <si>
    <t>$AA$17&lt;=$AA$15</t>
  </si>
  <si>
    <t>$AB$17</t>
  </si>
  <si>
    <t>$AB$17&lt;=$AB$15</t>
  </si>
  <si>
    <t>$AC$17</t>
  </si>
  <si>
    <t>$AC$17&lt;=$AC$15</t>
  </si>
  <si>
    <t>$C$19=$C$21</t>
  </si>
  <si>
    <t>$D$19=$D$21</t>
  </si>
  <si>
    <t>$E$18=$E$21</t>
  </si>
  <si>
    <t>$F$18=$F$21</t>
  </si>
  <si>
    <t>$C$18:$AC$19=Integer</t>
  </si>
  <si>
    <t>Report Created: 25.04.2018 13:59:04</t>
  </si>
  <si>
    <t>Solution Time: 0,031 Seconds.</t>
  </si>
  <si>
    <t>MINIMIZED</t>
  </si>
  <si>
    <t>cost of transport</t>
  </si>
  <si>
    <t>number of boxes that reach a given market</t>
  </si>
  <si>
    <t>&lt;=</t>
  </si>
  <si>
    <t>San Diego</t>
  </si>
  <si>
    <t xml:space="preserve">Seattle </t>
  </si>
  <si>
    <t>number of boxes that leave a given factory</t>
  </si>
  <si>
    <t>Topeka</t>
  </si>
  <si>
    <t>Chicago</t>
  </si>
  <si>
    <t>New York</t>
  </si>
  <si>
    <t>transport plan</t>
  </si>
  <si>
    <t>markets</t>
  </si>
  <si>
    <t>factories</t>
  </si>
  <si>
    <t>demand</t>
  </si>
  <si>
    <t>number of boxes demanded in each market</t>
  </si>
  <si>
    <t>supply</t>
  </si>
  <si>
    <t>number of boxes produced in factories</t>
  </si>
  <si>
    <t>distances in tousands of miles</t>
  </si>
  <si>
    <t>cost of transporting 1 box at the distance of 1 tousand miles</t>
  </si>
  <si>
    <t>GOAL: to minimize the cost of transport of the boxes from factories to the markets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</si>
</sst>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name val="Arial"/>
      <family val="2"/>
    </font>
    <font>
      <b/>
      <sz val="10"/>
      <name val="Arial"/>
      <family val="2"/>
    </font>
    <font>
      <b/>
      <sz val="11"/>
      <color indexed="18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6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0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0" fillId="3" borderId="0" xfId="0" quotePrefix="1" applyFill="1" applyBorder="1" applyAlignment="1">
      <alignment horizontal="center"/>
    </xf>
    <xf numFmtId="0" fontId="0" fillId="3" borderId="0" xfId="0" quotePrefix="1" applyFill="1" applyAlignment="1">
      <alignment horizontal="center"/>
    </xf>
    <xf numFmtId="0" fontId="0" fillId="5" borderId="0" xfId="0" applyFill="1"/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1" fillId="0" borderId="0" xfId="0" applyFont="1"/>
    <xf numFmtId="0" fontId="0" fillId="0" borderId="12" xfId="0" applyFill="1" applyBorder="1" applyAlignment="1"/>
    <xf numFmtId="0" fontId="4" fillId="0" borderId="11" xfId="0" applyFont="1" applyFill="1" applyBorder="1" applyAlignment="1">
      <alignment horizontal="center"/>
    </xf>
    <xf numFmtId="0" fontId="0" fillId="0" borderId="13" xfId="0" applyFill="1" applyBorder="1" applyAlignment="1"/>
    <xf numFmtId="0" fontId="0" fillId="0" borderId="12" xfId="0" applyNumberFormat="1" applyFill="1" applyBorder="1" applyAlignment="1"/>
    <xf numFmtId="0" fontId="0" fillId="0" borderId="13" xfId="0" applyNumberFormat="1" applyFill="1" applyBorder="1" applyAlignment="1"/>
    <xf numFmtId="0" fontId="5" fillId="0" borderId="0" xfId="1"/>
    <xf numFmtId="0" fontId="5" fillId="3" borderId="0" xfId="1" applyFill="1" applyBorder="1" applyAlignment="1">
      <alignment horizontal="center"/>
    </xf>
    <xf numFmtId="0" fontId="6" fillId="0" borderId="0" xfId="1" applyFont="1"/>
    <xf numFmtId="0" fontId="5" fillId="5" borderId="0" xfId="1" applyFill="1" applyAlignment="1">
      <alignment horizontal="center"/>
    </xf>
    <xf numFmtId="0" fontId="5" fillId="3" borderId="0" xfId="1" applyFont="1" applyFill="1" applyAlignment="1">
      <alignment horizontal="center"/>
    </xf>
    <xf numFmtId="0" fontId="5" fillId="0" borderId="0" xfId="1" applyFont="1"/>
    <xf numFmtId="0" fontId="5" fillId="3" borderId="0" xfId="1" applyFill="1" applyAlignment="1">
      <alignment horizontal="center"/>
    </xf>
    <xf numFmtId="0" fontId="5" fillId="0" borderId="0" xfId="1" applyFont="1" applyAlignment="1">
      <alignment wrapText="1"/>
    </xf>
    <xf numFmtId="0" fontId="5" fillId="3" borderId="0" xfId="1" applyFont="1" applyFill="1" applyBorder="1" applyAlignment="1">
      <alignment horizontal="center"/>
    </xf>
    <xf numFmtId="0" fontId="5" fillId="2" borderId="14" xfId="1" applyFill="1" applyBorder="1"/>
    <xf numFmtId="0" fontId="5" fillId="0" borderId="15" xfId="1" applyBorder="1"/>
    <xf numFmtId="0" fontId="5" fillId="2" borderId="0" xfId="1" applyFill="1" applyBorder="1"/>
    <xf numFmtId="0" fontId="5" fillId="0" borderId="16" xfId="1" applyBorder="1"/>
    <xf numFmtId="0" fontId="5" fillId="0" borderId="17" xfId="1" applyBorder="1"/>
    <xf numFmtId="0" fontId="5" fillId="0" borderId="18" xfId="1" applyBorder="1"/>
    <xf numFmtId="0" fontId="5" fillId="0" borderId="19" xfId="1" applyFont="1" applyBorder="1" applyAlignment="1">
      <alignment wrapText="1"/>
    </xf>
    <xf numFmtId="0" fontId="5" fillId="0" borderId="20" xfId="1" applyBorder="1"/>
    <xf numFmtId="0" fontId="5" fillId="0" borderId="21" xfId="1" applyBorder="1"/>
    <xf numFmtId="0" fontId="5" fillId="0" borderId="17" xfId="1" applyFont="1" applyBorder="1"/>
    <xf numFmtId="0" fontId="5" fillId="0" borderId="14" xfId="1" applyBorder="1"/>
    <xf numFmtId="0" fontId="5" fillId="0" borderId="0" xfId="1" applyBorder="1"/>
    <xf numFmtId="0" fontId="3" fillId="0" borderId="0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23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5" fillId="0" borderId="21" xfId="1" applyFont="1" applyBorder="1" applyAlignment="1">
      <alignment horizontal="center" vertical="center"/>
    </xf>
    <xf numFmtId="0" fontId="5" fillId="0" borderId="21" xfId="1" applyFont="1" applyBorder="1" applyAlignment="1">
      <alignment vertical="center"/>
    </xf>
    <xf numFmtId="0" fontId="5" fillId="0" borderId="26" xfId="1" applyBorder="1"/>
  </cellXfs>
  <cellStyles count="2">
    <cellStyle name="Normal 2" xfId="1" xr:uid="{00000000-0005-0000-0000-000001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8"/>
  <sheetViews>
    <sheetView showGridLines="0" topLeftCell="A97" workbookViewId="0">
      <selection activeCell="H107" sqref="H107"/>
    </sheetView>
  </sheetViews>
  <sheetFormatPr baseColWidth="10" defaultColWidth="8.83203125" defaultRowHeight="15" x14ac:dyDescent="0.2"/>
  <cols>
    <col min="1" max="1" width="2.33203125" customWidth="1"/>
    <col min="2" max="2" width="20.83203125" customWidth="1"/>
    <col min="3" max="3" width="29.33203125" customWidth="1"/>
    <col min="4" max="4" width="13.6640625" bestFit="1" customWidth="1"/>
    <col min="5" max="5" width="16.33203125" bestFit="1" customWidth="1"/>
    <col min="6" max="6" width="11.5" customWidth="1"/>
    <col min="7" max="7" width="5.5" customWidth="1"/>
  </cols>
  <sheetData>
    <row r="1" spans="1:5" x14ac:dyDescent="0.2">
      <c r="A1" s="25" t="s">
        <v>42</v>
      </c>
    </row>
    <row r="2" spans="1:5" x14ac:dyDescent="0.2">
      <c r="A2" s="25" t="s">
        <v>43</v>
      </c>
    </row>
    <row r="3" spans="1:5" x14ac:dyDescent="0.2">
      <c r="A3" s="25" t="s">
        <v>218</v>
      </c>
    </row>
    <row r="4" spans="1:5" x14ac:dyDescent="0.2">
      <c r="A4" s="25" t="s">
        <v>44</v>
      </c>
    </row>
    <row r="5" spans="1:5" x14ac:dyDescent="0.2">
      <c r="A5" s="25" t="s">
        <v>45</v>
      </c>
    </row>
    <row r="6" spans="1:5" x14ac:dyDescent="0.2">
      <c r="A6" s="25"/>
      <c r="B6" t="s">
        <v>46</v>
      </c>
    </row>
    <row r="7" spans="1:5" x14ac:dyDescent="0.2">
      <c r="A7" s="25"/>
      <c r="B7" t="s">
        <v>219</v>
      </c>
    </row>
    <row r="8" spans="1:5" x14ac:dyDescent="0.2">
      <c r="A8" s="25"/>
      <c r="B8" t="s">
        <v>47</v>
      </c>
    </row>
    <row r="9" spans="1:5" x14ac:dyDescent="0.2">
      <c r="A9" s="25" t="s">
        <v>48</v>
      </c>
    </row>
    <row r="10" spans="1:5" x14ac:dyDescent="0.2">
      <c r="B10" t="s">
        <v>49</v>
      </c>
    </row>
    <row r="11" spans="1:5" x14ac:dyDescent="0.2">
      <c r="B11" t="s">
        <v>50</v>
      </c>
    </row>
    <row r="14" spans="1:5" ht="16" thickBot="1" x14ac:dyDescent="0.25">
      <c r="A14" t="s">
        <v>51</v>
      </c>
    </row>
    <row r="15" spans="1:5" ht="16" thickBot="1" x14ac:dyDescent="0.25">
      <c r="B15" s="27" t="s">
        <v>52</v>
      </c>
      <c r="C15" s="27" t="s">
        <v>53</v>
      </c>
      <c r="D15" s="27" t="s">
        <v>54</v>
      </c>
      <c r="E15" s="27" t="s">
        <v>55</v>
      </c>
    </row>
    <row r="16" spans="1:5" ht="16" thickBot="1" x14ac:dyDescent="0.25">
      <c r="B16" s="26" t="s">
        <v>63</v>
      </c>
      <c r="C16" s="26" t="s">
        <v>38</v>
      </c>
      <c r="D16" s="29">
        <v>14</v>
      </c>
      <c r="E16" s="29">
        <v>14</v>
      </c>
    </row>
    <row r="19" spans="1:6" ht="16" thickBot="1" x14ac:dyDescent="0.25">
      <c r="A19" t="s">
        <v>56</v>
      </c>
    </row>
    <row r="20" spans="1:6" ht="16" thickBot="1" x14ac:dyDescent="0.25">
      <c r="B20" s="27" t="s">
        <v>52</v>
      </c>
      <c r="C20" s="27" t="s">
        <v>53</v>
      </c>
      <c r="D20" s="27" t="s">
        <v>54</v>
      </c>
      <c r="E20" s="27" t="s">
        <v>55</v>
      </c>
      <c r="F20" s="27" t="s">
        <v>57</v>
      </c>
    </row>
    <row r="21" spans="1:6" x14ac:dyDescent="0.2">
      <c r="B21" s="28" t="s">
        <v>64</v>
      </c>
      <c r="C21" s="28" t="s">
        <v>65</v>
      </c>
      <c r="D21" s="30">
        <v>5</v>
      </c>
      <c r="E21" s="30">
        <v>5</v>
      </c>
      <c r="F21" s="28" t="s">
        <v>57</v>
      </c>
    </row>
    <row r="22" spans="1:6" x14ac:dyDescent="0.2">
      <c r="B22" s="28" t="s">
        <v>66</v>
      </c>
      <c r="C22" s="28" t="s">
        <v>65</v>
      </c>
      <c r="D22" s="30">
        <v>2</v>
      </c>
      <c r="E22" s="30">
        <v>2</v>
      </c>
      <c r="F22" s="28" t="s">
        <v>57</v>
      </c>
    </row>
    <row r="23" spans="1:6" x14ac:dyDescent="0.2">
      <c r="B23" s="28" t="s">
        <v>67</v>
      </c>
      <c r="C23" s="28" t="s">
        <v>65</v>
      </c>
      <c r="D23" s="30">
        <v>0</v>
      </c>
      <c r="E23" s="30">
        <v>0</v>
      </c>
      <c r="F23" s="28" t="s">
        <v>57</v>
      </c>
    </row>
    <row r="24" spans="1:6" x14ac:dyDescent="0.2">
      <c r="B24" s="28" t="s">
        <v>68</v>
      </c>
      <c r="C24" s="28" t="s">
        <v>65</v>
      </c>
      <c r="D24" s="30">
        <v>0</v>
      </c>
      <c r="E24" s="30">
        <v>0</v>
      </c>
      <c r="F24" s="28" t="s">
        <v>57</v>
      </c>
    </row>
    <row r="25" spans="1:6" x14ac:dyDescent="0.2">
      <c r="B25" s="28" t="s">
        <v>69</v>
      </c>
      <c r="C25" s="28" t="s">
        <v>65</v>
      </c>
      <c r="D25" s="30">
        <v>0</v>
      </c>
      <c r="E25" s="30">
        <v>0</v>
      </c>
      <c r="F25" s="28" t="s">
        <v>57</v>
      </c>
    </row>
    <row r="26" spans="1:6" x14ac:dyDescent="0.2">
      <c r="B26" s="28" t="s">
        <v>70</v>
      </c>
      <c r="C26" s="28" t="s">
        <v>65</v>
      </c>
      <c r="D26" s="30">
        <v>2</v>
      </c>
      <c r="E26" s="30">
        <v>2</v>
      </c>
      <c r="F26" s="28" t="s">
        <v>57</v>
      </c>
    </row>
    <row r="27" spans="1:6" x14ac:dyDescent="0.2">
      <c r="B27" s="28" t="s">
        <v>71</v>
      </c>
      <c r="C27" s="28" t="s">
        <v>65</v>
      </c>
      <c r="D27" s="30">
        <v>3</v>
      </c>
      <c r="E27" s="30">
        <v>3</v>
      </c>
      <c r="F27" s="28" t="s">
        <v>57</v>
      </c>
    </row>
    <row r="28" spans="1:6" x14ac:dyDescent="0.2">
      <c r="B28" s="28" t="s">
        <v>72</v>
      </c>
      <c r="C28" s="28" t="s">
        <v>65</v>
      </c>
      <c r="D28" s="30">
        <v>1</v>
      </c>
      <c r="E28" s="30">
        <v>1</v>
      </c>
      <c r="F28" s="28" t="s">
        <v>57</v>
      </c>
    </row>
    <row r="29" spans="1:6" x14ac:dyDescent="0.2">
      <c r="B29" s="28" t="s">
        <v>73</v>
      </c>
      <c r="C29" s="28" t="s">
        <v>65</v>
      </c>
      <c r="D29" s="30">
        <v>1</v>
      </c>
      <c r="E29" s="30">
        <v>1</v>
      </c>
      <c r="F29" s="28" t="s">
        <v>57</v>
      </c>
    </row>
    <row r="30" spans="1:6" x14ac:dyDescent="0.2">
      <c r="B30" s="28" t="s">
        <v>74</v>
      </c>
      <c r="C30" s="28" t="s">
        <v>65</v>
      </c>
      <c r="D30" s="30">
        <v>0</v>
      </c>
      <c r="E30" s="30">
        <v>0</v>
      </c>
      <c r="F30" s="28" t="s">
        <v>57</v>
      </c>
    </row>
    <row r="31" spans="1:6" x14ac:dyDescent="0.2">
      <c r="B31" s="28" t="s">
        <v>75</v>
      </c>
      <c r="C31" s="28" t="s">
        <v>65</v>
      </c>
      <c r="D31" s="30">
        <v>1</v>
      </c>
      <c r="E31" s="30">
        <v>1</v>
      </c>
      <c r="F31" s="28" t="s">
        <v>57</v>
      </c>
    </row>
    <row r="32" spans="1:6" x14ac:dyDescent="0.2">
      <c r="B32" s="28" t="s">
        <v>76</v>
      </c>
      <c r="C32" s="28" t="s">
        <v>65</v>
      </c>
      <c r="D32" s="30">
        <v>0</v>
      </c>
      <c r="E32" s="30">
        <v>0</v>
      </c>
      <c r="F32" s="28" t="s">
        <v>57</v>
      </c>
    </row>
    <row r="33" spans="2:6" x14ac:dyDescent="0.2">
      <c r="B33" s="28" t="s">
        <v>77</v>
      </c>
      <c r="C33" s="28" t="s">
        <v>65</v>
      </c>
      <c r="D33" s="30">
        <v>0</v>
      </c>
      <c r="E33" s="30">
        <v>0</v>
      </c>
      <c r="F33" s="28" t="s">
        <v>57</v>
      </c>
    </row>
    <row r="34" spans="2:6" x14ac:dyDescent="0.2">
      <c r="B34" s="28" t="s">
        <v>78</v>
      </c>
      <c r="C34" s="28" t="s">
        <v>65</v>
      </c>
      <c r="D34" s="30">
        <v>4</v>
      </c>
      <c r="E34" s="30">
        <v>4</v>
      </c>
      <c r="F34" s="28" t="s">
        <v>57</v>
      </c>
    </row>
    <row r="35" spans="2:6" x14ac:dyDescent="0.2">
      <c r="B35" s="28" t="s">
        <v>79</v>
      </c>
      <c r="C35" s="28" t="s">
        <v>65</v>
      </c>
      <c r="D35" s="30">
        <v>1</v>
      </c>
      <c r="E35" s="30">
        <v>1</v>
      </c>
      <c r="F35" s="28" t="s">
        <v>57</v>
      </c>
    </row>
    <row r="36" spans="2:6" x14ac:dyDescent="0.2">
      <c r="B36" s="28" t="s">
        <v>80</v>
      </c>
      <c r="C36" s="28" t="s">
        <v>65</v>
      </c>
      <c r="D36" s="30">
        <v>0</v>
      </c>
      <c r="E36" s="30">
        <v>0</v>
      </c>
      <c r="F36" s="28" t="s">
        <v>57</v>
      </c>
    </row>
    <row r="37" spans="2:6" x14ac:dyDescent="0.2">
      <c r="B37" s="28" t="s">
        <v>81</v>
      </c>
      <c r="C37" s="28" t="s">
        <v>65</v>
      </c>
      <c r="D37" s="30">
        <v>3</v>
      </c>
      <c r="E37" s="30">
        <v>3</v>
      </c>
      <c r="F37" s="28" t="s">
        <v>57</v>
      </c>
    </row>
    <row r="38" spans="2:6" x14ac:dyDescent="0.2">
      <c r="B38" s="28" t="s">
        <v>82</v>
      </c>
      <c r="C38" s="28" t="s">
        <v>65</v>
      </c>
      <c r="D38" s="30">
        <v>0</v>
      </c>
      <c r="E38" s="30">
        <v>0</v>
      </c>
      <c r="F38" s="28" t="s">
        <v>57</v>
      </c>
    </row>
    <row r="39" spans="2:6" x14ac:dyDescent="0.2">
      <c r="B39" s="28" t="s">
        <v>83</v>
      </c>
      <c r="C39" s="28" t="s">
        <v>65</v>
      </c>
      <c r="D39" s="30">
        <v>0</v>
      </c>
      <c r="E39" s="30">
        <v>0</v>
      </c>
      <c r="F39" s="28" t="s">
        <v>57</v>
      </c>
    </row>
    <row r="40" spans="2:6" x14ac:dyDescent="0.2">
      <c r="B40" s="28" t="s">
        <v>84</v>
      </c>
      <c r="C40" s="28" t="s">
        <v>65</v>
      </c>
      <c r="D40" s="30">
        <v>0</v>
      </c>
      <c r="E40" s="30">
        <v>0</v>
      </c>
      <c r="F40" s="28" t="s">
        <v>57</v>
      </c>
    </row>
    <row r="41" spans="2:6" x14ac:dyDescent="0.2">
      <c r="B41" s="28" t="s">
        <v>85</v>
      </c>
      <c r="C41" s="28" t="s">
        <v>65</v>
      </c>
      <c r="D41" s="30">
        <v>0</v>
      </c>
      <c r="E41" s="30">
        <v>0</v>
      </c>
      <c r="F41" s="28" t="s">
        <v>57</v>
      </c>
    </row>
    <row r="42" spans="2:6" x14ac:dyDescent="0.2">
      <c r="B42" s="28" t="s">
        <v>86</v>
      </c>
      <c r="C42" s="28" t="s">
        <v>65</v>
      </c>
      <c r="D42" s="30">
        <v>3</v>
      </c>
      <c r="E42" s="30">
        <v>3</v>
      </c>
      <c r="F42" s="28" t="s">
        <v>57</v>
      </c>
    </row>
    <row r="43" spans="2:6" x14ac:dyDescent="0.2">
      <c r="B43" s="28" t="s">
        <v>87</v>
      </c>
      <c r="C43" s="28" t="s">
        <v>65</v>
      </c>
      <c r="D43" s="30">
        <v>0</v>
      </c>
      <c r="E43" s="30">
        <v>0</v>
      </c>
      <c r="F43" s="28" t="s">
        <v>57</v>
      </c>
    </row>
    <row r="44" spans="2:6" x14ac:dyDescent="0.2">
      <c r="B44" s="28" t="s">
        <v>88</v>
      </c>
      <c r="C44" s="28" t="s">
        <v>65</v>
      </c>
      <c r="D44" s="30">
        <v>0</v>
      </c>
      <c r="E44" s="30">
        <v>0</v>
      </c>
      <c r="F44" s="28" t="s">
        <v>57</v>
      </c>
    </row>
    <row r="45" spans="2:6" x14ac:dyDescent="0.2">
      <c r="B45" s="28" t="s">
        <v>89</v>
      </c>
      <c r="C45" s="28" t="s">
        <v>65</v>
      </c>
      <c r="D45" s="30">
        <v>4</v>
      </c>
      <c r="E45" s="30">
        <v>4</v>
      </c>
      <c r="F45" s="28" t="s">
        <v>57</v>
      </c>
    </row>
    <row r="46" spans="2:6" x14ac:dyDescent="0.2">
      <c r="B46" s="28" t="s">
        <v>90</v>
      </c>
      <c r="C46" s="28" t="s">
        <v>65</v>
      </c>
      <c r="D46" s="30">
        <v>0</v>
      </c>
      <c r="E46" s="30">
        <v>0</v>
      </c>
      <c r="F46" s="28" t="s">
        <v>57</v>
      </c>
    </row>
    <row r="47" spans="2:6" x14ac:dyDescent="0.2">
      <c r="B47" s="28" t="s">
        <v>91</v>
      </c>
      <c r="C47" s="28" t="s">
        <v>65</v>
      </c>
      <c r="D47" s="30">
        <v>0</v>
      </c>
      <c r="E47" s="30">
        <v>0</v>
      </c>
      <c r="F47" s="28" t="s">
        <v>57</v>
      </c>
    </row>
    <row r="48" spans="2:6" x14ac:dyDescent="0.2">
      <c r="B48" s="28" t="s">
        <v>92</v>
      </c>
      <c r="C48" s="28" t="s">
        <v>93</v>
      </c>
      <c r="D48" s="30">
        <v>0</v>
      </c>
      <c r="E48" s="30">
        <v>0</v>
      </c>
      <c r="F48" s="28" t="s">
        <v>57</v>
      </c>
    </row>
    <row r="49" spans="2:6" x14ac:dyDescent="0.2">
      <c r="B49" s="28" t="s">
        <v>94</v>
      </c>
      <c r="C49" s="28" t="s">
        <v>93</v>
      </c>
      <c r="D49" s="30">
        <v>0</v>
      </c>
      <c r="E49" s="30">
        <v>0</v>
      </c>
      <c r="F49" s="28" t="s">
        <v>57</v>
      </c>
    </row>
    <row r="50" spans="2:6" x14ac:dyDescent="0.2">
      <c r="B50" s="28" t="s">
        <v>95</v>
      </c>
      <c r="C50" s="28" t="s">
        <v>93</v>
      </c>
      <c r="D50" s="30">
        <v>4</v>
      </c>
      <c r="E50" s="30">
        <v>4</v>
      </c>
      <c r="F50" s="28" t="s">
        <v>57</v>
      </c>
    </row>
    <row r="51" spans="2:6" x14ac:dyDescent="0.2">
      <c r="B51" s="28" t="s">
        <v>96</v>
      </c>
      <c r="C51" s="28" t="s">
        <v>93</v>
      </c>
      <c r="D51" s="30">
        <v>3</v>
      </c>
      <c r="E51" s="30">
        <v>3</v>
      </c>
      <c r="F51" s="28" t="s">
        <v>57</v>
      </c>
    </row>
    <row r="52" spans="2:6" x14ac:dyDescent="0.2">
      <c r="B52" s="28" t="s">
        <v>97</v>
      </c>
      <c r="C52" s="28" t="s">
        <v>93</v>
      </c>
      <c r="D52" s="30">
        <v>0</v>
      </c>
      <c r="E52" s="30">
        <v>0</v>
      </c>
      <c r="F52" s="28" t="s">
        <v>57</v>
      </c>
    </row>
    <row r="53" spans="2:6" x14ac:dyDescent="0.2">
      <c r="B53" s="28" t="s">
        <v>98</v>
      </c>
      <c r="C53" s="28" t="s">
        <v>93</v>
      </c>
      <c r="D53" s="30">
        <v>0</v>
      </c>
      <c r="E53" s="30">
        <v>0</v>
      </c>
      <c r="F53" s="28" t="s">
        <v>57</v>
      </c>
    </row>
    <row r="54" spans="2:6" x14ac:dyDescent="0.2">
      <c r="B54" s="28" t="s">
        <v>99</v>
      </c>
      <c r="C54" s="28" t="s">
        <v>93</v>
      </c>
      <c r="D54" s="30">
        <v>0</v>
      </c>
      <c r="E54" s="30">
        <v>0</v>
      </c>
      <c r="F54" s="28" t="s">
        <v>57</v>
      </c>
    </row>
    <row r="55" spans="2:6" x14ac:dyDescent="0.2">
      <c r="B55" s="28" t="s">
        <v>100</v>
      </c>
      <c r="C55" s="28" t="s">
        <v>93</v>
      </c>
      <c r="D55" s="30">
        <v>0</v>
      </c>
      <c r="E55" s="30">
        <v>0</v>
      </c>
      <c r="F55" s="28" t="s">
        <v>57</v>
      </c>
    </row>
    <row r="56" spans="2:6" x14ac:dyDescent="0.2">
      <c r="B56" s="28" t="s">
        <v>101</v>
      </c>
      <c r="C56" s="28" t="s">
        <v>93</v>
      </c>
      <c r="D56" s="30">
        <v>1</v>
      </c>
      <c r="E56" s="30">
        <v>1</v>
      </c>
      <c r="F56" s="28" t="s">
        <v>57</v>
      </c>
    </row>
    <row r="57" spans="2:6" x14ac:dyDescent="0.2">
      <c r="B57" s="28" t="s">
        <v>102</v>
      </c>
      <c r="C57" s="28" t="s">
        <v>93</v>
      </c>
      <c r="D57" s="30">
        <v>3</v>
      </c>
      <c r="E57" s="30">
        <v>3</v>
      </c>
      <c r="F57" s="28" t="s">
        <v>57</v>
      </c>
    </row>
    <row r="58" spans="2:6" x14ac:dyDescent="0.2">
      <c r="B58" s="28" t="s">
        <v>103</v>
      </c>
      <c r="C58" s="28" t="s">
        <v>93</v>
      </c>
      <c r="D58" s="30">
        <v>0</v>
      </c>
      <c r="E58" s="30">
        <v>0</v>
      </c>
      <c r="F58" s="28" t="s">
        <v>57</v>
      </c>
    </row>
    <row r="59" spans="2:6" x14ac:dyDescent="0.2">
      <c r="B59" s="28" t="s">
        <v>104</v>
      </c>
      <c r="C59" s="28" t="s">
        <v>93</v>
      </c>
      <c r="D59" s="30">
        <v>3</v>
      </c>
      <c r="E59" s="30">
        <v>3</v>
      </c>
      <c r="F59" s="28" t="s">
        <v>57</v>
      </c>
    </row>
    <row r="60" spans="2:6" x14ac:dyDescent="0.2">
      <c r="B60" s="28" t="s">
        <v>105</v>
      </c>
      <c r="C60" s="28" t="s">
        <v>93</v>
      </c>
      <c r="D60" s="30">
        <v>1</v>
      </c>
      <c r="E60" s="30">
        <v>1</v>
      </c>
      <c r="F60" s="28" t="s">
        <v>57</v>
      </c>
    </row>
    <row r="61" spans="2:6" x14ac:dyDescent="0.2">
      <c r="B61" s="28" t="s">
        <v>106</v>
      </c>
      <c r="C61" s="28" t="s">
        <v>93</v>
      </c>
      <c r="D61" s="30">
        <v>0</v>
      </c>
      <c r="E61" s="30">
        <v>0</v>
      </c>
      <c r="F61" s="28" t="s">
        <v>57</v>
      </c>
    </row>
    <row r="62" spans="2:6" x14ac:dyDescent="0.2">
      <c r="B62" s="28" t="s">
        <v>107</v>
      </c>
      <c r="C62" s="28" t="s">
        <v>93</v>
      </c>
      <c r="D62" s="30">
        <v>0</v>
      </c>
      <c r="E62" s="30">
        <v>0</v>
      </c>
      <c r="F62" s="28" t="s">
        <v>57</v>
      </c>
    </row>
    <row r="63" spans="2:6" x14ac:dyDescent="0.2">
      <c r="B63" s="28" t="s">
        <v>108</v>
      </c>
      <c r="C63" s="28" t="s">
        <v>93</v>
      </c>
      <c r="D63" s="30">
        <v>0</v>
      </c>
      <c r="E63" s="30">
        <v>0</v>
      </c>
      <c r="F63" s="28" t="s">
        <v>57</v>
      </c>
    </row>
    <row r="64" spans="2:6" x14ac:dyDescent="0.2">
      <c r="B64" s="28" t="s">
        <v>109</v>
      </c>
      <c r="C64" s="28" t="s">
        <v>93</v>
      </c>
      <c r="D64" s="30">
        <v>0</v>
      </c>
      <c r="E64" s="30">
        <v>0</v>
      </c>
      <c r="F64" s="28" t="s">
        <v>57</v>
      </c>
    </row>
    <row r="65" spans="1:7" x14ac:dyDescent="0.2">
      <c r="B65" s="28" t="s">
        <v>110</v>
      </c>
      <c r="C65" s="28" t="s">
        <v>93</v>
      </c>
      <c r="D65" s="30">
        <v>3</v>
      </c>
      <c r="E65" s="30">
        <v>3</v>
      </c>
      <c r="F65" s="28" t="s">
        <v>57</v>
      </c>
    </row>
    <row r="66" spans="1:7" x14ac:dyDescent="0.2">
      <c r="B66" s="28" t="s">
        <v>111</v>
      </c>
      <c r="C66" s="28" t="s">
        <v>93</v>
      </c>
      <c r="D66" s="30">
        <v>2</v>
      </c>
      <c r="E66" s="30">
        <v>2</v>
      </c>
      <c r="F66" s="28" t="s">
        <v>57</v>
      </c>
    </row>
    <row r="67" spans="1:7" x14ac:dyDescent="0.2">
      <c r="B67" s="28" t="s">
        <v>112</v>
      </c>
      <c r="C67" s="28" t="s">
        <v>93</v>
      </c>
      <c r="D67" s="30">
        <v>1</v>
      </c>
      <c r="E67" s="30">
        <v>1</v>
      </c>
      <c r="F67" s="28" t="s">
        <v>57</v>
      </c>
    </row>
    <row r="68" spans="1:7" x14ac:dyDescent="0.2">
      <c r="B68" s="28" t="s">
        <v>113</v>
      </c>
      <c r="C68" s="28" t="s">
        <v>93</v>
      </c>
      <c r="D68" s="30">
        <v>0</v>
      </c>
      <c r="E68" s="30">
        <v>0</v>
      </c>
      <c r="F68" s="28" t="s">
        <v>57</v>
      </c>
    </row>
    <row r="69" spans="1:7" x14ac:dyDescent="0.2">
      <c r="B69" s="28" t="s">
        <v>114</v>
      </c>
      <c r="C69" s="28" t="s">
        <v>93</v>
      </c>
      <c r="D69" s="30">
        <v>0</v>
      </c>
      <c r="E69" s="30">
        <v>0</v>
      </c>
      <c r="F69" s="28" t="s">
        <v>57</v>
      </c>
    </row>
    <row r="70" spans="1:7" x14ac:dyDescent="0.2">
      <c r="B70" s="28" t="s">
        <v>115</v>
      </c>
      <c r="C70" s="28" t="s">
        <v>93</v>
      </c>
      <c r="D70" s="30">
        <v>1</v>
      </c>
      <c r="E70" s="30">
        <v>1</v>
      </c>
      <c r="F70" s="28" t="s">
        <v>57</v>
      </c>
    </row>
    <row r="71" spans="1:7" x14ac:dyDescent="0.2">
      <c r="B71" s="28" t="s">
        <v>116</v>
      </c>
      <c r="C71" s="28" t="s">
        <v>93</v>
      </c>
      <c r="D71" s="30">
        <v>2</v>
      </c>
      <c r="E71" s="30">
        <v>2</v>
      </c>
      <c r="F71" s="28" t="s">
        <v>57</v>
      </c>
    </row>
    <row r="72" spans="1:7" x14ac:dyDescent="0.2">
      <c r="B72" s="28" t="s">
        <v>117</v>
      </c>
      <c r="C72" s="28" t="s">
        <v>93</v>
      </c>
      <c r="D72" s="30">
        <v>0</v>
      </c>
      <c r="E72" s="30">
        <v>0</v>
      </c>
      <c r="F72" s="28" t="s">
        <v>57</v>
      </c>
    </row>
    <row r="73" spans="1:7" x14ac:dyDescent="0.2">
      <c r="B73" s="28" t="s">
        <v>118</v>
      </c>
      <c r="C73" s="28" t="s">
        <v>93</v>
      </c>
      <c r="D73" s="30">
        <v>3</v>
      </c>
      <c r="E73" s="30">
        <v>3</v>
      </c>
      <c r="F73" s="28" t="s">
        <v>57</v>
      </c>
    </row>
    <row r="74" spans="1:7" ht="16" thickBot="1" x14ac:dyDescent="0.25">
      <c r="B74" s="26" t="s">
        <v>119</v>
      </c>
      <c r="C74" s="26" t="s">
        <v>93</v>
      </c>
      <c r="D74" s="29">
        <v>3</v>
      </c>
      <c r="E74" s="29">
        <v>3</v>
      </c>
      <c r="F74" s="26" t="s">
        <v>57</v>
      </c>
    </row>
    <row r="77" spans="1:7" ht="16" thickBot="1" x14ac:dyDescent="0.25">
      <c r="A77" t="s">
        <v>58</v>
      </c>
    </row>
    <row r="78" spans="1:7" ht="16" thickBot="1" x14ac:dyDescent="0.25">
      <c r="B78" s="27" t="s">
        <v>52</v>
      </c>
      <c r="C78" s="27" t="s">
        <v>53</v>
      </c>
      <c r="D78" s="27" t="s">
        <v>59</v>
      </c>
      <c r="E78" s="27" t="s">
        <v>60</v>
      </c>
      <c r="F78" s="27" t="s">
        <v>61</v>
      </c>
      <c r="G78" s="27" t="s">
        <v>62</v>
      </c>
    </row>
    <row r="79" spans="1:7" x14ac:dyDescent="0.2">
      <c r="B79" s="28" t="s">
        <v>120</v>
      </c>
      <c r="C79" s="28" t="s">
        <v>35</v>
      </c>
      <c r="D79" s="30">
        <v>0</v>
      </c>
      <c r="E79" s="28" t="s">
        <v>121</v>
      </c>
      <c r="F79" s="28" t="s">
        <v>122</v>
      </c>
      <c r="G79" s="28">
        <v>0</v>
      </c>
    </row>
    <row r="80" spans="1:7" x14ac:dyDescent="0.2">
      <c r="B80" s="28" t="s">
        <v>123</v>
      </c>
      <c r="C80" s="28" t="s">
        <v>35</v>
      </c>
      <c r="D80" s="30">
        <v>0</v>
      </c>
      <c r="E80" s="28" t="s">
        <v>124</v>
      </c>
      <c r="F80" s="28" t="s">
        <v>122</v>
      </c>
      <c r="G80" s="28">
        <v>0</v>
      </c>
    </row>
    <row r="81" spans="2:7" x14ac:dyDescent="0.2">
      <c r="B81" s="28" t="s">
        <v>125</v>
      </c>
      <c r="C81" s="28" t="s">
        <v>35</v>
      </c>
      <c r="D81" s="30">
        <v>0</v>
      </c>
      <c r="E81" s="28" t="s">
        <v>126</v>
      </c>
      <c r="F81" s="28" t="s">
        <v>122</v>
      </c>
      <c r="G81" s="28">
        <v>0</v>
      </c>
    </row>
    <row r="82" spans="2:7" x14ac:dyDescent="0.2">
      <c r="B82" s="28" t="s">
        <v>127</v>
      </c>
      <c r="C82" s="28" t="s">
        <v>35</v>
      </c>
      <c r="D82" s="30">
        <v>0</v>
      </c>
      <c r="E82" s="28" t="s">
        <v>128</v>
      </c>
      <c r="F82" s="28" t="s">
        <v>122</v>
      </c>
      <c r="G82" s="28">
        <v>0</v>
      </c>
    </row>
    <row r="83" spans="2:7" x14ac:dyDescent="0.2">
      <c r="B83" s="28" t="s">
        <v>129</v>
      </c>
      <c r="C83" s="28" t="s">
        <v>35</v>
      </c>
      <c r="D83" s="30">
        <v>0</v>
      </c>
      <c r="E83" s="28" t="s">
        <v>130</v>
      </c>
      <c r="F83" s="28" t="s">
        <v>122</v>
      </c>
      <c r="G83" s="28">
        <v>0</v>
      </c>
    </row>
    <row r="84" spans="2:7" x14ac:dyDescent="0.2">
      <c r="B84" s="28" t="s">
        <v>131</v>
      </c>
      <c r="C84" s="28" t="s">
        <v>35</v>
      </c>
      <c r="D84" s="30">
        <v>0</v>
      </c>
      <c r="E84" s="28" t="s">
        <v>132</v>
      </c>
      <c r="F84" s="28" t="s">
        <v>122</v>
      </c>
      <c r="G84" s="28">
        <v>0</v>
      </c>
    </row>
    <row r="85" spans="2:7" x14ac:dyDescent="0.2">
      <c r="B85" s="28" t="s">
        <v>133</v>
      </c>
      <c r="C85" s="28" t="s">
        <v>35</v>
      </c>
      <c r="D85" s="30">
        <v>0</v>
      </c>
      <c r="E85" s="28" t="s">
        <v>134</v>
      </c>
      <c r="F85" s="28" t="s">
        <v>122</v>
      </c>
      <c r="G85" s="28">
        <v>0</v>
      </c>
    </row>
    <row r="86" spans="2:7" x14ac:dyDescent="0.2">
      <c r="B86" s="28" t="s">
        <v>135</v>
      </c>
      <c r="C86" s="28" t="s">
        <v>35</v>
      </c>
      <c r="D86" s="30">
        <v>0</v>
      </c>
      <c r="E86" s="28" t="s">
        <v>136</v>
      </c>
      <c r="F86" s="28" t="s">
        <v>122</v>
      </c>
      <c r="G86" s="28">
        <v>0</v>
      </c>
    </row>
    <row r="87" spans="2:7" x14ac:dyDescent="0.2">
      <c r="B87" s="28" t="s">
        <v>137</v>
      </c>
      <c r="C87" s="28" t="s">
        <v>35</v>
      </c>
      <c r="D87" s="30">
        <v>0</v>
      </c>
      <c r="E87" s="28" t="s">
        <v>138</v>
      </c>
      <c r="F87" s="28" t="s">
        <v>122</v>
      </c>
      <c r="G87" s="28">
        <v>0</v>
      </c>
    </row>
    <row r="88" spans="2:7" x14ac:dyDescent="0.2">
      <c r="B88" s="28" t="s">
        <v>139</v>
      </c>
      <c r="C88" s="28"/>
      <c r="D88" s="30">
        <v>0</v>
      </c>
      <c r="E88" s="28" t="s">
        <v>140</v>
      </c>
      <c r="F88" s="28" t="s">
        <v>122</v>
      </c>
      <c r="G88" s="28">
        <v>0</v>
      </c>
    </row>
    <row r="89" spans="2:7" x14ac:dyDescent="0.2">
      <c r="B89" s="28" t="s">
        <v>141</v>
      </c>
      <c r="C89" s="28"/>
      <c r="D89" s="30">
        <v>0</v>
      </c>
      <c r="E89" s="28" t="s">
        <v>142</v>
      </c>
      <c r="F89" s="28" t="s">
        <v>122</v>
      </c>
      <c r="G89" s="28">
        <v>0</v>
      </c>
    </row>
    <row r="90" spans="2:7" x14ac:dyDescent="0.2">
      <c r="B90" s="28" t="s">
        <v>143</v>
      </c>
      <c r="C90" s="28"/>
      <c r="D90" s="30">
        <v>0</v>
      </c>
      <c r="E90" s="28" t="s">
        <v>144</v>
      </c>
      <c r="F90" s="28" t="s">
        <v>122</v>
      </c>
      <c r="G90" s="28">
        <v>0</v>
      </c>
    </row>
    <row r="91" spans="2:7" x14ac:dyDescent="0.2">
      <c r="B91" s="28" t="s">
        <v>145</v>
      </c>
      <c r="C91" s="28"/>
      <c r="D91" s="30">
        <v>0</v>
      </c>
      <c r="E91" s="28" t="s">
        <v>146</v>
      </c>
      <c r="F91" s="28" t="s">
        <v>122</v>
      </c>
      <c r="G91" s="28">
        <v>0</v>
      </c>
    </row>
    <row r="92" spans="2:7" x14ac:dyDescent="0.2">
      <c r="B92" s="28" t="s">
        <v>147</v>
      </c>
      <c r="C92" s="28"/>
      <c r="D92" s="30">
        <v>0</v>
      </c>
      <c r="E92" s="28" t="s">
        <v>148</v>
      </c>
      <c r="F92" s="28" t="s">
        <v>122</v>
      </c>
      <c r="G92" s="28">
        <v>0</v>
      </c>
    </row>
    <row r="93" spans="2:7" x14ac:dyDescent="0.2">
      <c r="B93" s="28" t="s">
        <v>149</v>
      </c>
      <c r="C93" s="28"/>
      <c r="D93" s="30">
        <v>0</v>
      </c>
      <c r="E93" s="28" t="s">
        <v>150</v>
      </c>
      <c r="F93" s="28" t="s">
        <v>122</v>
      </c>
      <c r="G93" s="28">
        <v>0</v>
      </c>
    </row>
    <row r="94" spans="2:7" x14ac:dyDescent="0.2">
      <c r="B94" s="28" t="s">
        <v>151</v>
      </c>
      <c r="C94" s="28"/>
      <c r="D94" s="30">
        <v>0</v>
      </c>
      <c r="E94" s="28" t="s">
        <v>152</v>
      </c>
      <c r="F94" s="28" t="s">
        <v>122</v>
      </c>
      <c r="G94" s="28">
        <v>0</v>
      </c>
    </row>
    <row r="95" spans="2:7" x14ac:dyDescent="0.2">
      <c r="B95" s="28" t="s">
        <v>153</v>
      </c>
      <c r="C95" s="28"/>
      <c r="D95" s="30">
        <v>0</v>
      </c>
      <c r="E95" s="28" t="s">
        <v>154</v>
      </c>
      <c r="F95" s="28" t="s">
        <v>122</v>
      </c>
      <c r="G95" s="28">
        <v>0</v>
      </c>
    </row>
    <row r="96" spans="2:7" x14ac:dyDescent="0.2">
      <c r="B96" s="28" t="s">
        <v>155</v>
      </c>
      <c r="C96" s="28"/>
      <c r="D96" s="30">
        <v>0</v>
      </c>
      <c r="E96" s="28" t="s">
        <v>156</v>
      </c>
      <c r="F96" s="28" t="s">
        <v>122</v>
      </c>
      <c r="G96" s="28">
        <v>0</v>
      </c>
    </row>
    <row r="97" spans="2:8" x14ac:dyDescent="0.2">
      <c r="B97" s="28" t="s">
        <v>157</v>
      </c>
      <c r="C97" s="28" t="s">
        <v>158</v>
      </c>
      <c r="D97" s="30">
        <v>5</v>
      </c>
      <c r="E97" s="28" t="s">
        <v>159</v>
      </c>
      <c r="F97" s="28" t="s">
        <v>122</v>
      </c>
      <c r="G97" s="28">
        <v>0</v>
      </c>
      <c r="H97" s="4" t="s">
        <v>3</v>
      </c>
    </row>
    <row r="98" spans="2:8" x14ac:dyDescent="0.2">
      <c r="B98" s="28" t="s">
        <v>160</v>
      </c>
      <c r="C98" s="28" t="s">
        <v>158</v>
      </c>
      <c r="D98" s="30">
        <v>2</v>
      </c>
      <c r="E98" s="28" t="s">
        <v>161</v>
      </c>
      <c r="F98" s="28" t="s">
        <v>122</v>
      </c>
      <c r="G98" s="28">
        <v>0</v>
      </c>
      <c r="H98" s="4" t="s">
        <v>4</v>
      </c>
    </row>
    <row r="99" spans="2:8" x14ac:dyDescent="0.2">
      <c r="B99" s="28" t="s">
        <v>162</v>
      </c>
      <c r="C99" s="28" t="s">
        <v>158</v>
      </c>
      <c r="D99" s="30">
        <v>4</v>
      </c>
      <c r="E99" s="28" t="s">
        <v>163</v>
      </c>
      <c r="F99" s="28" t="s">
        <v>122</v>
      </c>
      <c r="G99" s="28">
        <v>0</v>
      </c>
      <c r="H99" s="4" t="s">
        <v>5</v>
      </c>
    </row>
    <row r="100" spans="2:8" x14ac:dyDescent="0.2">
      <c r="B100" s="28" t="s">
        <v>164</v>
      </c>
      <c r="C100" s="28" t="s">
        <v>158</v>
      </c>
      <c r="D100" s="30">
        <v>3</v>
      </c>
      <c r="E100" s="28" t="s">
        <v>165</v>
      </c>
      <c r="F100" s="28" t="s">
        <v>122</v>
      </c>
      <c r="G100" s="28">
        <v>0</v>
      </c>
      <c r="H100" s="4" t="s">
        <v>6</v>
      </c>
    </row>
    <row r="101" spans="2:8" x14ac:dyDescent="0.2">
      <c r="B101" s="28" t="s">
        <v>166</v>
      </c>
      <c r="C101" s="28" t="s">
        <v>158</v>
      </c>
      <c r="D101" s="30">
        <v>0</v>
      </c>
      <c r="E101" s="28" t="s">
        <v>167</v>
      </c>
      <c r="F101" s="28" t="s">
        <v>168</v>
      </c>
      <c r="G101" s="28">
        <v>5</v>
      </c>
      <c r="H101" s="4" t="s">
        <v>7</v>
      </c>
    </row>
    <row r="102" spans="2:8" x14ac:dyDescent="0.2">
      <c r="B102" s="28" t="s">
        <v>169</v>
      </c>
      <c r="C102" s="28" t="s">
        <v>158</v>
      </c>
      <c r="D102" s="30">
        <v>2</v>
      </c>
      <c r="E102" s="28" t="s">
        <v>170</v>
      </c>
      <c r="F102" s="28" t="s">
        <v>122</v>
      </c>
      <c r="G102" s="28">
        <v>0</v>
      </c>
      <c r="H102" s="4" t="s">
        <v>8</v>
      </c>
    </row>
    <row r="103" spans="2:8" x14ac:dyDescent="0.2">
      <c r="B103" s="28" t="s">
        <v>171</v>
      </c>
      <c r="C103" s="28" t="s">
        <v>158</v>
      </c>
      <c r="D103" s="30">
        <v>3</v>
      </c>
      <c r="E103" s="28" t="s">
        <v>172</v>
      </c>
      <c r="F103" s="28" t="s">
        <v>168</v>
      </c>
      <c r="G103" s="28">
        <v>1</v>
      </c>
      <c r="H103" s="4" t="s">
        <v>9</v>
      </c>
    </row>
    <row r="104" spans="2:8" x14ac:dyDescent="0.2">
      <c r="B104" s="28" t="s">
        <v>173</v>
      </c>
      <c r="C104" s="28" t="s">
        <v>158</v>
      </c>
      <c r="D104" s="30">
        <v>1</v>
      </c>
      <c r="E104" s="28" t="s">
        <v>174</v>
      </c>
      <c r="F104" s="28" t="s">
        <v>122</v>
      </c>
      <c r="G104" s="28">
        <v>0</v>
      </c>
      <c r="H104" s="4" t="s">
        <v>10</v>
      </c>
    </row>
    <row r="105" spans="2:8" x14ac:dyDescent="0.2">
      <c r="B105" s="28" t="s">
        <v>175</v>
      </c>
      <c r="C105" s="28" t="s">
        <v>158</v>
      </c>
      <c r="D105" s="30">
        <v>2</v>
      </c>
      <c r="E105" s="28" t="s">
        <v>176</v>
      </c>
      <c r="F105" s="28" t="s">
        <v>122</v>
      </c>
      <c r="G105" s="28">
        <v>0</v>
      </c>
      <c r="H105" s="4" t="s">
        <v>11</v>
      </c>
    </row>
    <row r="106" spans="2:8" x14ac:dyDescent="0.2">
      <c r="B106" s="28" t="s">
        <v>177</v>
      </c>
      <c r="C106" s="28" t="s">
        <v>158</v>
      </c>
      <c r="D106" s="30">
        <v>3</v>
      </c>
      <c r="E106" s="28" t="s">
        <v>178</v>
      </c>
      <c r="F106" s="28" t="s">
        <v>122</v>
      </c>
      <c r="G106" s="28">
        <v>0</v>
      </c>
      <c r="H106" s="4" t="s">
        <v>12</v>
      </c>
    </row>
    <row r="107" spans="2:8" x14ac:dyDescent="0.2">
      <c r="B107" s="28" t="s">
        <v>179</v>
      </c>
      <c r="C107" s="28" t="s">
        <v>158</v>
      </c>
      <c r="D107" s="30">
        <v>1</v>
      </c>
      <c r="E107" s="28" t="s">
        <v>180</v>
      </c>
      <c r="F107" s="28" t="s">
        <v>168</v>
      </c>
      <c r="G107" s="28">
        <v>2</v>
      </c>
      <c r="H107" s="4" t="s">
        <v>13</v>
      </c>
    </row>
    <row r="108" spans="2:8" x14ac:dyDescent="0.2">
      <c r="B108" s="28" t="s">
        <v>181</v>
      </c>
      <c r="C108" s="28" t="s">
        <v>158</v>
      </c>
      <c r="D108" s="30">
        <v>3</v>
      </c>
      <c r="E108" s="28" t="s">
        <v>182</v>
      </c>
      <c r="F108" s="28" t="s">
        <v>168</v>
      </c>
      <c r="G108" s="28">
        <v>2</v>
      </c>
      <c r="H108" s="4" t="s">
        <v>14</v>
      </c>
    </row>
    <row r="109" spans="2:8" x14ac:dyDescent="0.2">
      <c r="B109" s="28" t="s">
        <v>183</v>
      </c>
      <c r="C109" s="28" t="s">
        <v>158</v>
      </c>
      <c r="D109" s="30">
        <v>1</v>
      </c>
      <c r="E109" s="28" t="s">
        <v>184</v>
      </c>
      <c r="F109" s="28" t="s">
        <v>122</v>
      </c>
      <c r="G109" s="28">
        <v>0</v>
      </c>
      <c r="H109" s="4" t="s">
        <v>15</v>
      </c>
    </row>
    <row r="110" spans="2:8" x14ac:dyDescent="0.2">
      <c r="B110" s="28" t="s">
        <v>185</v>
      </c>
      <c r="C110" s="28" t="s">
        <v>158</v>
      </c>
      <c r="D110" s="30">
        <v>4</v>
      </c>
      <c r="E110" s="28" t="s">
        <v>186</v>
      </c>
      <c r="F110" s="28" t="s">
        <v>168</v>
      </c>
      <c r="G110" s="28">
        <v>1</v>
      </c>
      <c r="H110" s="4" t="s">
        <v>16</v>
      </c>
    </row>
    <row r="111" spans="2:8" x14ac:dyDescent="0.2">
      <c r="B111" s="28" t="s">
        <v>187</v>
      </c>
      <c r="C111" s="28" t="s">
        <v>158</v>
      </c>
      <c r="D111" s="30">
        <v>1</v>
      </c>
      <c r="E111" s="28" t="s">
        <v>188</v>
      </c>
      <c r="F111" s="28" t="s">
        <v>122</v>
      </c>
      <c r="G111" s="28">
        <v>0</v>
      </c>
      <c r="H111" s="4" t="s">
        <v>17</v>
      </c>
    </row>
    <row r="112" spans="2:8" x14ac:dyDescent="0.2">
      <c r="B112" s="28" t="s">
        <v>189</v>
      </c>
      <c r="C112" s="28" t="s">
        <v>158</v>
      </c>
      <c r="D112" s="30">
        <v>0</v>
      </c>
      <c r="E112" s="28" t="s">
        <v>190</v>
      </c>
      <c r="F112" s="28" t="s">
        <v>168</v>
      </c>
      <c r="G112" s="28">
        <v>4</v>
      </c>
      <c r="H112" s="4" t="s">
        <v>18</v>
      </c>
    </row>
    <row r="113" spans="2:8" x14ac:dyDescent="0.2">
      <c r="B113" s="28" t="s">
        <v>191</v>
      </c>
      <c r="C113" s="28" t="s">
        <v>158</v>
      </c>
      <c r="D113" s="30">
        <v>3</v>
      </c>
      <c r="E113" s="28" t="s">
        <v>192</v>
      </c>
      <c r="F113" s="28" t="s">
        <v>122</v>
      </c>
      <c r="G113" s="28">
        <v>0</v>
      </c>
      <c r="H113" s="4" t="s">
        <v>19</v>
      </c>
    </row>
    <row r="114" spans="2:8" x14ac:dyDescent="0.2">
      <c r="B114" s="28" t="s">
        <v>193</v>
      </c>
      <c r="C114" s="28" t="s">
        <v>158</v>
      </c>
      <c r="D114" s="30">
        <v>3</v>
      </c>
      <c r="E114" s="28" t="s">
        <v>194</v>
      </c>
      <c r="F114" s="28" t="s">
        <v>122</v>
      </c>
      <c r="G114" s="28">
        <v>0</v>
      </c>
      <c r="H114" s="4" t="s">
        <v>20</v>
      </c>
    </row>
    <row r="115" spans="2:8" x14ac:dyDescent="0.2">
      <c r="B115" s="28" t="s">
        <v>195</v>
      </c>
      <c r="C115" s="28" t="s">
        <v>158</v>
      </c>
      <c r="D115" s="30">
        <v>2</v>
      </c>
      <c r="E115" s="28" t="s">
        <v>196</v>
      </c>
      <c r="F115" s="28" t="s">
        <v>122</v>
      </c>
      <c r="G115" s="28">
        <v>0</v>
      </c>
      <c r="H115" s="4" t="s">
        <v>21</v>
      </c>
    </row>
    <row r="116" spans="2:8" x14ac:dyDescent="0.2">
      <c r="B116" s="28" t="s">
        <v>197</v>
      </c>
      <c r="C116" s="28" t="s">
        <v>158</v>
      </c>
      <c r="D116" s="30">
        <v>1</v>
      </c>
      <c r="E116" s="28" t="s">
        <v>198</v>
      </c>
      <c r="F116" s="28" t="s">
        <v>122</v>
      </c>
      <c r="G116" s="28">
        <v>0</v>
      </c>
      <c r="H116" s="4" t="s">
        <v>22</v>
      </c>
    </row>
    <row r="117" spans="2:8" x14ac:dyDescent="0.2">
      <c r="B117" s="28" t="s">
        <v>199</v>
      </c>
      <c r="C117" s="28" t="s">
        <v>158</v>
      </c>
      <c r="D117" s="30">
        <v>0</v>
      </c>
      <c r="E117" s="28" t="s">
        <v>200</v>
      </c>
      <c r="F117" s="28" t="s">
        <v>168</v>
      </c>
      <c r="G117" s="28">
        <v>2</v>
      </c>
      <c r="H117" s="4" t="s">
        <v>23</v>
      </c>
    </row>
    <row r="118" spans="2:8" x14ac:dyDescent="0.2">
      <c r="B118" s="28" t="s">
        <v>201</v>
      </c>
      <c r="C118" s="28" t="s">
        <v>158</v>
      </c>
      <c r="D118" s="30">
        <v>3</v>
      </c>
      <c r="E118" s="28" t="s">
        <v>202</v>
      </c>
      <c r="F118" s="28" t="s">
        <v>168</v>
      </c>
      <c r="G118" s="28">
        <v>1</v>
      </c>
      <c r="H118" s="4" t="s">
        <v>24</v>
      </c>
    </row>
    <row r="119" spans="2:8" x14ac:dyDescent="0.2">
      <c r="B119" s="28" t="s">
        <v>203</v>
      </c>
      <c r="C119" s="28" t="s">
        <v>158</v>
      </c>
      <c r="D119" s="30">
        <v>1</v>
      </c>
      <c r="E119" s="28" t="s">
        <v>204</v>
      </c>
      <c r="F119" s="28" t="s">
        <v>168</v>
      </c>
      <c r="G119" s="28">
        <v>1</v>
      </c>
      <c r="H119" s="4" t="s">
        <v>25</v>
      </c>
    </row>
    <row r="120" spans="2:8" x14ac:dyDescent="0.2">
      <c r="B120" s="28" t="s">
        <v>205</v>
      </c>
      <c r="C120" s="28" t="s">
        <v>158</v>
      </c>
      <c r="D120" s="30">
        <v>2</v>
      </c>
      <c r="E120" s="28" t="s">
        <v>206</v>
      </c>
      <c r="F120" s="28" t="s">
        <v>122</v>
      </c>
      <c r="G120" s="28">
        <v>0</v>
      </c>
      <c r="H120" s="4" t="s">
        <v>26</v>
      </c>
    </row>
    <row r="121" spans="2:8" x14ac:dyDescent="0.2">
      <c r="B121" s="28" t="s">
        <v>207</v>
      </c>
      <c r="C121" s="28" t="s">
        <v>158</v>
      </c>
      <c r="D121" s="30">
        <v>4</v>
      </c>
      <c r="E121" s="28" t="s">
        <v>208</v>
      </c>
      <c r="F121" s="28" t="s">
        <v>122</v>
      </c>
      <c r="G121" s="28">
        <v>0</v>
      </c>
      <c r="H121" s="4" t="s">
        <v>27</v>
      </c>
    </row>
    <row r="122" spans="2:8" x14ac:dyDescent="0.2">
      <c r="B122" s="28" t="s">
        <v>209</v>
      </c>
      <c r="C122" s="28" t="s">
        <v>158</v>
      </c>
      <c r="D122" s="30">
        <v>3</v>
      </c>
      <c r="E122" s="28" t="s">
        <v>210</v>
      </c>
      <c r="F122" s="28" t="s">
        <v>122</v>
      </c>
      <c r="G122" s="28">
        <v>0</v>
      </c>
      <c r="H122" s="4" t="s">
        <v>28</v>
      </c>
    </row>
    <row r="123" spans="2:8" x14ac:dyDescent="0.2">
      <c r="B123" s="28" t="s">
        <v>211</v>
      </c>
      <c r="C123" s="28" t="s">
        <v>158</v>
      </c>
      <c r="D123" s="30">
        <v>3</v>
      </c>
      <c r="E123" s="28" t="s">
        <v>212</v>
      </c>
      <c r="F123" s="28" t="s">
        <v>168</v>
      </c>
      <c r="G123" s="28">
        <v>3</v>
      </c>
      <c r="H123" s="4" t="s">
        <v>29</v>
      </c>
    </row>
    <row r="124" spans="2:8" x14ac:dyDescent="0.2">
      <c r="B124" s="28" t="s">
        <v>92</v>
      </c>
      <c r="C124" s="28" t="s">
        <v>93</v>
      </c>
      <c r="D124" s="30">
        <v>0</v>
      </c>
      <c r="E124" s="28" t="s">
        <v>213</v>
      </c>
      <c r="F124" s="28" t="s">
        <v>122</v>
      </c>
      <c r="G124" s="28">
        <v>0</v>
      </c>
    </row>
    <row r="125" spans="2:8" x14ac:dyDescent="0.2">
      <c r="B125" s="28" t="s">
        <v>94</v>
      </c>
      <c r="C125" s="28" t="s">
        <v>93</v>
      </c>
      <c r="D125" s="30">
        <v>0</v>
      </c>
      <c r="E125" s="28" t="s">
        <v>214</v>
      </c>
      <c r="F125" s="28" t="s">
        <v>122</v>
      </c>
      <c r="G125" s="28">
        <v>0</v>
      </c>
    </row>
    <row r="126" spans="2:8" x14ac:dyDescent="0.2">
      <c r="B126" s="28" t="s">
        <v>67</v>
      </c>
      <c r="C126" s="28" t="s">
        <v>65</v>
      </c>
      <c r="D126" s="30">
        <v>0</v>
      </c>
      <c r="E126" s="28" t="s">
        <v>215</v>
      </c>
      <c r="F126" s="28" t="s">
        <v>122</v>
      </c>
      <c r="G126" s="28">
        <v>0</v>
      </c>
    </row>
    <row r="127" spans="2:8" x14ac:dyDescent="0.2">
      <c r="B127" s="28" t="s">
        <v>68</v>
      </c>
      <c r="C127" s="28" t="s">
        <v>65</v>
      </c>
      <c r="D127" s="30">
        <v>0</v>
      </c>
      <c r="E127" s="28" t="s">
        <v>216</v>
      </c>
      <c r="F127" s="28" t="s">
        <v>122</v>
      </c>
      <c r="G127" s="28">
        <v>0</v>
      </c>
    </row>
    <row r="128" spans="2:8" ht="16" thickBot="1" x14ac:dyDescent="0.25">
      <c r="B128" s="26" t="s">
        <v>217</v>
      </c>
      <c r="C128" s="26"/>
      <c r="D128" s="26"/>
      <c r="E128" s="26"/>
      <c r="F128" s="26"/>
      <c r="G128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J23"/>
  <sheetViews>
    <sheetView topLeftCell="J1" zoomScaleNormal="100" workbookViewId="0">
      <selection activeCell="V17" sqref="V17"/>
    </sheetView>
  </sheetViews>
  <sheetFormatPr baseColWidth="10" defaultColWidth="8.83203125" defaultRowHeight="15" x14ac:dyDescent="0.2"/>
  <cols>
    <col min="2" max="2" width="11.5" customWidth="1"/>
    <col min="32" max="33" width="5.1640625" customWidth="1"/>
    <col min="35" max="36" width="6.33203125" customWidth="1"/>
  </cols>
  <sheetData>
    <row r="1" spans="2:36" x14ac:dyDescent="0.2">
      <c r="AE1" s="52" t="s">
        <v>35</v>
      </c>
      <c r="AF1" s="10"/>
      <c r="AG1" s="10"/>
      <c r="AH1" s="52" t="s">
        <v>36</v>
      </c>
    </row>
    <row r="2" spans="2:36" ht="16" thickBot="1" x14ac:dyDescent="0.25">
      <c r="B2" s="1" t="s">
        <v>0</v>
      </c>
      <c r="C2" s="2">
        <v>1</v>
      </c>
      <c r="D2" s="2">
        <v>1</v>
      </c>
      <c r="E2" s="2">
        <v>2</v>
      </c>
      <c r="F2" s="2">
        <v>2</v>
      </c>
      <c r="G2" s="2">
        <v>3</v>
      </c>
      <c r="H2" s="2">
        <v>3</v>
      </c>
      <c r="I2" s="2">
        <v>3</v>
      </c>
      <c r="J2" s="2">
        <v>4</v>
      </c>
      <c r="K2" s="2">
        <v>4</v>
      </c>
      <c r="L2" s="2">
        <v>4</v>
      </c>
      <c r="M2" s="2">
        <v>5</v>
      </c>
      <c r="N2" s="2">
        <v>5</v>
      </c>
      <c r="O2" s="2">
        <v>6</v>
      </c>
      <c r="P2" s="2">
        <v>6</v>
      </c>
      <c r="Q2" s="2">
        <v>7</v>
      </c>
      <c r="R2" s="2">
        <v>7</v>
      </c>
      <c r="S2" s="2">
        <v>7</v>
      </c>
      <c r="T2" s="2">
        <v>7</v>
      </c>
      <c r="U2" s="2">
        <v>8</v>
      </c>
      <c r="V2" s="2">
        <v>8</v>
      </c>
      <c r="W2" s="2">
        <v>9</v>
      </c>
      <c r="X2" s="2">
        <v>9</v>
      </c>
      <c r="Y2" s="2">
        <v>9</v>
      </c>
      <c r="Z2" s="2">
        <v>10</v>
      </c>
      <c r="AA2" s="2">
        <v>10</v>
      </c>
      <c r="AB2" s="2">
        <v>10</v>
      </c>
      <c r="AC2" s="2">
        <v>11</v>
      </c>
      <c r="AD2" s="2"/>
      <c r="AE2" s="52"/>
      <c r="AF2" s="10"/>
      <c r="AG2" s="10"/>
      <c r="AH2" s="52"/>
    </row>
    <row r="3" spans="2:36" x14ac:dyDescent="0.2">
      <c r="B3" s="1" t="s">
        <v>1</v>
      </c>
      <c r="C3" s="2">
        <v>3</v>
      </c>
      <c r="D3" s="2">
        <v>4</v>
      </c>
      <c r="E3" s="2">
        <v>4</v>
      </c>
      <c r="F3" s="2">
        <v>5</v>
      </c>
      <c r="G3" s="2">
        <v>4</v>
      </c>
      <c r="H3" s="2">
        <v>6</v>
      </c>
      <c r="I3" s="2">
        <v>7</v>
      </c>
      <c r="J3" s="2">
        <v>5</v>
      </c>
      <c r="K3" s="2">
        <v>6</v>
      </c>
      <c r="L3" s="2">
        <v>7</v>
      </c>
      <c r="M3" s="2">
        <v>7</v>
      </c>
      <c r="N3" s="2">
        <v>8</v>
      </c>
      <c r="O3" s="2">
        <v>9</v>
      </c>
      <c r="P3" s="2">
        <v>10</v>
      </c>
      <c r="Q3" s="2">
        <v>6</v>
      </c>
      <c r="R3" s="2">
        <v>8</v>
      </c>
      <c r="S3" s="2">
        <v>9</v>
      </c>
      <c r="T3" s="2">
        <v>10</v>
      </c>
      <c r="U3" s="2">
        <v>10</v>
      </c>
      <c r="V3" s="2">
        <v>11</v>
      </c>
      <c r="W3" s="2">
        <v>10</v>
      </c>
      <c r="X3" s="2">
        <v>12</v>
      </c>
      <c r="Y3" s="2">
        <v>13</v>
      </c>
      <c r="Z3" s="2">
        <v>11</v>
      </c>
      <c r="AA3" s="2">
        <v>12</v>
      </c>
      <c r="AB3" s="2">
        <v>13</v>
      </c>
      <c r="AC3" s="2">
        <v>13</v>
      </c>
      <c r="AD3" s="53" t="s">
        <v>37</v>
      </c>
      <c r="AE3" s="52"/>
      <c r="AF3" s="10"/>
      <c r="AG3" s="10"/>
      <c r="AH3" s="52"/>
    </row>
    <row r="4" spans="2:36" ht="20.25" customHeight="1" thickBot="1" x14ac:dyDescent="0.25"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  <c r="T4" s="4" t="s">
        <v>20</v>
      </c>
      <c r="U4" s="4" t="s">
        <v>21</v>
      </c>
      <c r="V4" s="4" t="s">
        <v>22</v>
      </c>
      <c r="W4" s="4" t="s">
        <v>23</v>
      </c>
      <c r="X4" s="4" t="s">
        <v>24</v>
      </c>
      <c r="Y4" s="4" t="s">
        <v>25</v>
      </c>
      <c r="Z4" s="4" t="s">
        <v>26</v>
      </c>
      <c r="AA4" s="4" t="s">
        <v>27</v>
      </c>
      <c r="AB4" s="4" t="s">
        <v>28</v>
      </c>
      <c r="AC4" s="4" t="s">
        <v>29</v>
      </c>
      <c r="AD4" s="54"/>
      <c r="AE4" s="52"/>
      <c r="AF4" s="10"/>
      <c r="AG4" s="10"/>
      <c r="AH4" s="52"/>
    </row>
    <row r="5" spans="2:36" x14ac:dyDescent="0.2">
      <c r="B5" s="5">
        <v>3</v>
      </c>
      <c r="C5">
        <f>IF($B5=C$3,1,IF($B5=C$2,-1,0))</f>
        <v>1</v>
      </c>
      <c r="D5">
        <f t="shared" ref="D5:AC13" si="0">IF($B5=D$3,1,IF($B5=D$2,-1,0))</f>
        <v>0</v>
      </c>
      <c r="E5">
        <f t="shared" si="0"/>
        <v>0</v>
      </c>
      <c r="F5">
        <f t="shared" si="0"/>
        <v>0</v>
      </c>
      <c r="G5">
        <f t="shared" si="0"/>
        <v>-1</v>
      </c>
      <c r="H5">
        <f t="shared" si="0"/>
        <v>-1</v>
      </c>
      <c r="I5">
        <f t="shared" si="0"/>
        <v>-1</v>
      </c>
      <c r="J5">
        <f t="shared" si="0"/>
        <v>0</v>
      </c>
      <c r="K5">
        <f t="shared" si="0"/>
        <v>0</v>
      </c>
      <c r="L5">
        <f t="shared" si="0"/>
        <v>0</v>
      </c>
      <c r="M5">
        <f t="shared" si="0"/>
        <v>0</v>
      </c>
      <c r="N5">
        <f t="shared" si="0"/>
        <v>0</v>
      </c>
      <c r="O5">
        <f t="shared" si="0"/>
        <v>0</v>
      </c>
      <c r="P5">
        <f t="shared" si="0"/>
        <v>0</v>
      </c>
      <c r="Q5">
        <f t="shared" si="0"/>
        <v>0</v>
      </c>
      <c r="R5">
        <f t="shared" si="0"/>
        <v>0</v>
      </c>
      <c r="S5">
        <f t="shared" si="0"/>
        <v>0</v>
      </c>
      <c r="T5">
        <f t="shared" si="0"/>
        <v>0</v>
      </c>
      <c r="U5">
        <f t="shared" si="0"/>
        <v>0</v>
      </c>
      <c r="V5">
        <f t="shared" si="0"/>
        <v>0</v>
      </c>
      <c r="W5">
        <f t="shared" si="0"/>
        <v>0</v>
      </c>
      <c r="X5">
        <f t="shared" si="0"/>
        <v>0</v>
      </c>
      <c r="Y5">
        <f t="shared" si="0"/>
        <v>0</v>
      </c>
      <c r="Z5">
        <f t="shared" si="0"/>
        <v>0</v>
      </c>
      <c r="AA5">
        <f t="shared" si="0"/>
        <v>0</v>
      </c>
      <c r="AB5">
        <f t="shared" si="0"/>
        <v>0</v>
      </c>
      <c r="AC5">
        <f t="shared" si="0"/>
        <v>0</v>
      </c>
      <c r="AD5" s="8">
        <v>3</v>
      </c>
      <c r="AE5" s="11">
        <f>SUMPRODUCT(C5:AC5,C$18:AC$18)</f>
        <v>0</v>
      </c>
      <c r="AF5" s="12" t="s">
        <v>38</v>
      </c>
      <c r="AG5" s="11">
        <v>0</v>
      </c>
      <c r="AH5" s="7">
        <f>SUMPRODUCT(C5:AC5,C$19:AC$19)</f>
        <v>0</v>
      </c>
      <c r="AI5" s="12" t="s">
        <v>38</v>
      </c>
      <c r="AJ5" s="7">
        <v>0</v>
      </c>
    </row>
    <row r="6" spans="2:36" x14ac:dyDescent="0.2">
      <c r="B6" s="5">
        <v>4</v>
      </c>
      <c r="C6">
        <f t="shared" ref="C6:C13" si="1">IF($B6=C$3,1,IF($B6=C$2,-1,0))</f>
        <v>0</v>
      </c>
      <c r="D6">
        <f t="shared" si="0"/>
        <v>1</v>
      </c>
      <c r="E6">
        <f t="shared" si="0"/>
        <v>1</v>
      </c>
      <c r="F6">
        <f t="shared" si="0"/>
        <v>0</v>
      </c>
      <c r="G6">
        <f t="shared" si="0"/>
        <v>1</v>
      </c>
      <c r="H6">
        <f t="shared" si="0"/>
        <v>0</v>
      </c>
      <c r="I6">
        <f t="shared" si="0"/>
        <v>0</v>
      </c>
      <c r="J6">
        <f t="shared" si="0"/>
        <v>-1</v>
      </c>
      <c r="K6">
        <f t="shared" si="0"/>
        <v>-1</v>
      </c>
      <c r="L6">
        <f t="shared" si="0"/>
        <v>-1</v>
      </c>
      <c r="M6">
        <f t="shared" si="0"/>
        <v>0</v>
      </c>
      <c r="N6">
        <f t="shared" si="0"/>
        <v>0</v>
      </c>
      <c r="O6">
        <f t="shared" si="0"/>
        <v>0</v>
      </c>
      <c r="P6">
        <f t="shared" si="0"/>
        <v>0</v>
      </c>
      <c r="Q6">
        <f t="shared" si="0"/>
        <v>0</v>
      </c>
      <c r="R6">
        <f t="shared" si="0"/>
        <v>0</v>
      </c>
      <c r="S6">
        <f t="shared" si="0"/>
        <v>0</v>
      </c>
      <c r="T6">
        <f t="shared" si="0"/>
        <v>0</v>
      </c>
      <c r="U6">
        <f t="shared" si="0"/>
        <v>0</v>
      </c>
      <c r="V6">
        <f t="shared" si="0"/>
        <v>0</v>
      </c>
      <c r="W6">
        <f t="shared" si="0"/>
        <v>0</v>
      </c>
      <c r="X6">
        <f t="shared" si="0"/>
        <v>0</v>
      </c>
      <c r="Y6">
        <f t="shared" si="0"/>
        <v>0</v>
      </c>
      <c r="Z6">
        <f t="shared" si="0"/>
        <v>0</v>
      </c>
      <c r="AA6">
        <f t="shared" si="0"/>
        <v>0</v>
      </c>
      <c r="AB6">
        <f t="shared" si="0"/>
        <v>0</v>
      </c>
      <c r="AC6">
        <f t="shared" si="0"/>
        <v>0</v>
      </c>
      <c r="AD6" s="8">
        <v>4</v>
      </c>
      <c r="AE6" s="11">
        <f t="shared" ref="AE6:AE13" si="2">SUMPRODUCT(C6:AC6,C$18:AC$18)</f>
        <v>0</v>
      </c>
      <c r="AF6" s="12" t="s">
        <v>38</v>
      </c>
      <c r="AG6" s="11">
        <v>0</v>
      </c>
      <c r="AH6" s="7">
        <f t="shared" ref="AH6:AH13" si="3">SUMPRODUCT(C6:AC6,C$19:AC$19)</f>
        <v>0</v>
      </c>
      <c r="AI6" s="12" t="s">
        <v>38</v>
      </c>
      <c r="AJ6" s="7">
        <v>0</v>
      </c>
    </row>
    <row r="7" spans="2:36" x14ac:dyDescent="0.2">
      <c r="B7" s="5">
        <v>5</v>
      </c>
      <c r="C7">
        <f t="shared" si="1"/>
        <v>0</v>
      </c>
      <c r="D7">
        <f t="shared" si="0"/>
        <v>0</v>
      </c>
      <c r="E7">
        <f t="shared" si="0"/>
        <v>0</v>
      </c>
      <c r="F7">
        <f t="shared" si="0"/>
        <v>1</v>
      </c>
      <c r="G7">
        <f t="shared" si="0"/>
        <v>0</v>
      </c>
      <c r="H7">
        <f t="shared" si="0"/>
        <v>0</v>
      </c>
      <c r="I7">
        <f t="shared" si="0"/>
        <v>0</v>
      </c>
      <c r="J7">
        <f t="shared" si="0"/>
        <v>1</v>
      </c>
      <c r="K7">
        <f t="shared" si="0"/>
        <v>0</v>
      </c>
      <c r="L7">
        <f t="shared" si="0"/>
        <v>0</v>
      </c>
      <c r="M7">
        <f t="shared" si="0"/>
        <v>-1</v>
      </c>
      <c r="N7">
        <f t="shared" si="0"/>
        <v>-1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  <c r="S7">
        <f t="shared" si="0"/>
        <v>0</v>
      </c>
      <c r="T7">
        <f t="shared" si="0"/>
        <v>0</v>
      </c>
      <c r="U7">
        <f t="shared" si="0"/>
        <v>0</v>
      </c>
      <c r="V7">
        <f t="shared" si="0"/>
        <v>0</v>
      </c>
      <c r="W7">
        <f t="shared" si="0"/>
        <v>0</v>
      </c>
      <c r="X7">
        <f t="shared" si="0"/>
        <v>0</v>
      </c>
      <c r="Y7">
        <f t="shared" si="0"/>
        <v>0</v>
      </c>
      <c r="Z7">
        <f t="shared" si="0"/>
        <v>0</v>
      </c>
      <c r="AA7">
        <f t="shared" si="0"/>
        <v>0</v>
      </c>
      <c r="AB7">
        <f t="shared" si="0"/>
        <v>0</v>
      </c>
      <c r="AC7">
        <f t="shared" si="0"/>
        <v>0</v>
      </c>
      <c r="AD7" s="8">
        <v>5</v>
      </c>
      <c r="AE7" s="11">
        <f t="shared" si="2"/>
        <v>0</v>
      </c>
      <c r="AF7" s="12" t="s">
        <v>38</v>
      </c>
      <c r="AG7" s="11">
        <v>0</v>
      </c>
      <c r="AH7" s="7">
        <f t="shared" si="3"/>
        <v>0</v>
      </c>
      <c r="AI7" s="12" t="s">
        <v>38</v>
      </c>
      <c r="AJ7" s="7">
        <v>0</v>
      </c>
    </row>
    <row r="8" spans="2:36" x14ac:dyDescent="0.2">
      <c r="B8" s="5">
        <v>6</v>
      </c>
      <c r="C8">
        <f t="shared" si="1"/>
        <v>0</v>
      </c>
      <c r="D8">
        <f t="shared" si="0"/>
        <v>0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1</v>
      </c>
      <c r="I8">
        <f t="shared" si="0"/>
        <v>0</v>
      </c>
      <c r="J8">
        <f t="shared" si="0"/>
        <v>0</v>
      </c>
      <c r="K8">
        <f t="shared" si="0"/>
        <v>1</v>
      </c>
      <c r="L8">
        <f t="shared" si="0"/>
        <v>0</v>
      </c>
      <c r="M8">
        <f t="shared" si="0"/>
        <v>0</v>
      </c>
      <c r="N8">
        <f t="shared" si="0"/>
        <v>0</v>
      </c>
      <c r="O8">
        <f t="shared" si="0"/>
        <v>-1</v>
      </c>
      <c r="P8">
        <f t="shared" si="0"/>
        <v>-1</v>
      </c>
      <c r="Q8">
        <f t="shared" si="0"/>
        <v>1</v>
      </c>
      <c r="R8">
        <f t="shared" si="0"/>
        <v>0</v>
      </c>
      <c r="S8">
        <f t="shared" si="0"/>
        <v>0</v>
      </c>
      <c r="T8">
        <f t="shared" si="0"/>
        <v>0</v>
      </c>
      <c r="U8">
        <f t="shared" si="0"/>
        <v>0</v>
      </c>
      <c r="V8">
        <f t="shared" si="0"/>
        <v>0</v>
      </c>
      <c r="W8">
        <f t="shared" si="0"/>
        <v>0</v>
      </c>
      <c r="X8">
        <f t="shared" si="0"/>
        <v>0</v>
      </c>
      <c r="Y8">
        <f t="shared" si="0"/>
        <v>0</v>
      </c>
      <c r="Z8">
        <f t="shared" si="0"/>
        <v>0</v>
      </c>
      <c r="AA8">
        <f t="shared" si="0"/>
        <v>0</v>
      </c>
      <c r="AB8">
        <f t="shared" si="0"/>
        <v>0</v>
      </c>
      <c r="AC8">
        <f t="shared" si="0"/>
        <v>0</v>
      </c>
      <c r="AD8" s="8">
        <v>6</v>
      </c>
      <c r="AE8" s="11">
        <f t="shared" si="2"/>
        <v>0</v>
      </c>
      <c r="AF8" s="12" t="s">
        <v>38</v>
      </c>
      <c r="AG8" s="11">
        <v>0</v>
      </c>
      <c r="AH8" s="7">
        <f t="shared" si="3"/>
        <v>0</v>
      </c>
      <c r="AI8" s="12" t="s">
        <v>38</v>
      </c>
      <c r="AJ8" s="7">
        <v>0</v>
      </c>
    </row>
    <row r="9" spans="2:36" x14ac:dyDescent="0.2">
      <c r="B9" s="5">
        <v>7</v>
      </c>
      <c r="C9">
        <f t="shared" si="1"/>
        <v>0</v>
      </c>
      <c r="D9">
        <f t="shared" si="0"/>
        <v>0</v>
      </c>
      <c r="E9">
        <f t="shared" si="0"/>
        <v>0</v>
      </c>
      <c r="F9">
        <f t="shared" si="0"/>
        <v>0</v>
      </c>
      <c r="G9">
        <f t="shared" si="0"/>
        <v>0</v>
      </c>
      <c r="H9">
        <f t="shared" si="0"/>
        <v>0</v>
      </c>
      <c r="I9">
        <f t="shared" si="0"/>
        <v>1</v>
      </c>
      <c r="J9">
        <f t="shared" si="0"/>
        <v>0</v>
      </c>
      <c r="K9">
        <f t="shared" si="0"/>
        <v>0</v>
      </c>
      <c r="L9">
        <f t="shared" si="0"/>
        <v>1</v>
      </c>
      <c r="M9">
        <f t="shared" si="0"/>
        <v>1</v>
      </c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-1</v>
      </c>
      <c r="R9">
        <f t="shared" si="0"/>
        <v>-1</v>
      </c>
      <c r="S9">
        <f t="shared" si="0"/>
        <v>-1</v>
      </c>
      <c r="T9">
        <f t="shared" si="0"/>
        <v>-1</v>
      </c>
      <c r="U9">
        <f t="shared" si="0"/>
        <v>0</v>
      </c>
      <c r="V9">
        <f t="shared" si="0"/>
        <v>0</v>
      </c>
      <c r="W9">
        <f t="shared" si="0"/>
        <v>0</v>
      </c>
      <c r="X9">
        <f t="shared" si="0"/>
        <v>0</v>
      </c>
      <c r="Y9">
        <f t="shared" si="0"/>
        <v>0</v>
      </c>
      <c r="Z9">
        <f t="shared" si="0"/>
        <v>0</v>
      </c>
      <c r="AA9">
        <f t="shared" si="0"/>
        <v>0</v>
      </c>
      <c r="AB9">
        <f t="shared" si="0"/>
        <v>0</v>
      </c>
      <c r="AC9">
        <f t="shared" si="0"/>
        <v>0</v>
      </c>
      <c r="AD9" s="8">
        <v>7</v>
      </c>
      <c r="AE9" s="11">
        <f t="shared" si="2"/>
        <v>0</v>
      </c>
      <c r="AF9" s="12" t="s">
        <v>38</v>
      </c>
      <c r="AG9" s="11">
        <v>0</v>
      </c>
      <c r="AH9" s="7">
        <f t="shared" si="3"/>
        <v>0</v>
      </c>
      <c r="AI9" s="12" t="s">
        <v>38</v>
      </c>
      <c r="AJ9" s="7">
        <v>0</v>
      </c>
    </row>
    <row r="10" spans="2:36" x14ac:dyDescent="0.2">
      <c r="B10" s="5">
        <v>8</v>
      </c>
      <c r="C10">
        <f t="shared" si="1"/>
        <v>0</v>
      </c>
      <c r="D10">
        <f t="shared" si="0"/>
        <v>0</v>
      </c>
      <c r="E10">
        <f t="shared" si="0"/>
        <v>0</v>
      </c>
      <c r="F10">
        <f t="shared" si="0"/>
        <v>0</v>
      </c>
      <c r="G10">
        <f t="shared" si="0"/>
        <v>0</v>
      </c>
      <c r="H10">
        <f t="shared" si="0"/>
        <v>0</v>
      </c>
      <c r="I10">
        <f t="shared" si="0"/>
        <v>0</v>
      </c>
      <c r="J10">
        <f t="shared" si="0"/>
        <v>0</v>
      </c>
      <c r="K10">
        <f t="shared" si="0"/>
        <v>0</v>
      </c>
      <c r="L10">
        <f t="shared" si="0"/>
        <v>0</v>
      </c>
      <c r="M10">
        <f t="shared" si="0"/>
        <v>0</v>
      </c>
      <c r="N10">
        <f t="shared" si="0"/>
        <v>1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1</v>
      </c>
      <c r="S10">
        <f t="shared" si="0"/>
        <v>0</v>
      </c>
      <c r="T10">
        <f t="shared" si="0"/>
        <v>0</v>
      </c>
      <c r="U10">
        <f t="shared" si="0"/>
        <v>-1</v>
      </c>
      <c r="V10">
        <f t="shared" si="0"/>
        <v>-1</v>
      </c>
      <c r="W10">
        <f t="shared" si="0"/>
        <v>0</v>
      </c>
      <c r="X10">
        <f t="shared" si="0"/>
        <v>0</v>
      </c>
      <c r="Y10">
        <f t="shared" si="0"/>
        <v>0</v>
      </c>
      <c r="Z10">
        <f t="shared" si="0"/>
        <v>0</v>
      </c>
      <c r="AA10">
        <f t="shared" si="0"/>
        <v>0</v>
      </c>
      <c r="AB10">
        <f t="shared" si="0"/>
        <v>0</v>
      </c>
      <c r="AC10">
        <f t="shared" si="0"/>
        <v>0</v>
      </c>
      <c r="AD10" s="8">
        <v>8</v>
      </c>
      <c r="AE10" s="11">
        <f t="shared" si="2"/>
        <v>0</v>
      </c>
      <c r="AF10" s="12" t="s">
        <v>38</v>
      </c>
      <c r="AG10" s="11">
        <v>0</v>
      </c>
      <c r="AH10" s="7">
        <f t="shared" si="3"/>
        <v>0</v>
      </c>
      <c r="AI10" s="12" t="s">
        <v>38</v>
      </c>
      <c r="AJ10" s="7">
        <v>0</v>
      </c>
    </row>
    <row r="11" spans="2:36" x14ac:dyDescent="0.2">
      <c r="B11" s="5">
        <v>9</v>
      </c>
      <c r="C11">
        <f t="shared" si="1"/>
        <v>0</v>
      </c>
      <c r="D11">
        <f t="shared" si="0"/>
        <v>0</v>
      </c>
      <c r="E11">
        <f t="shared" si="0"/>
        <v>0</v>
      </c>
      <c r="F11">
        <f t="shared" si="0"/>
        <v>0</v>
      </c>
      <c r="G11">
        <f t="shared" si="0"/>
        <v>0</v>
      </c>
      <c r="H11">
        <f t="shared" si="0"/>
        <v>0</v>
      </c>
      <c r="I11">
        <f t="shared" si="0"/>
        <v>0</v>
      </c>
      <c r="J11">
        <f t="shared" si="0"/>
        <v>0</v>
      </c>
      <c r="K11">
        <f t="shared" si="0"/>
        <v>0</v>
      </c>
      <c r="L11">
        <f t="shared" si="0"/>
        <v>0</v>
      </c>
      <c r="M11">
        <f t="shared" si="0"/>
        <v>0</v>
      </c>
      <c r="N11">
        <f t="shared" si="0"/>
        <v>0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  <c r="S11">
        <f t="shared" si="0"/>
        <v>1</v>
      </c>
      <c r="T11">
        <f t="shared" si="0"/>
        <v>0</v>
      </c>
      <c r="U11">
        <f t="shared" si="0"/>
        <v>0</v>
      </c>
      <c r="V11">
        <f t="shared" si="0"/>
        <v>0</v>
      </c>
      <c r="W11">
        <f t="shared" si="0"/>
        <v>-1</v>
      </c>
      <c r="X11">
        <f t="shared" si="0"/>
        <v>-1</v>
      </c>
      <c r="Y11">
        <f t="shared" si="0"/>
        <v>-1</v>
      </c>
      <c r="Z11">
        <f t="shared" si="0"/>
        <v>0</v>
      </c>
      <c r="AA11">
        <f t="shared" si="0"/>
        <v>0</v>
      </c>
      <c r="AB11">
        <f t="shared" si="0"/>
        <v>0</v>
      </c>
      <c r="AC11">
        <f t="shared" si="0"/>
        <v>0</v>
      </c>
      <c r="AD11" s="8">
        <v>9</v>
      </c>
      <c r="AE11" s="11">
        <f t="shared" si="2"/>
        <v>0</v>
      </c>
      <c r="AF11" s="12" t="s">
        <v>38</v>
      </c>
      <c r="AG11" s="11">
        <v>0</v>
      </c>
      <c r="AH11" s="7">
        <f t="shared" si="3"/>
        <v>0</v>
      </c>
      <c r="AI11" s="12" t="s">
        <v>38</v>
      </c>
      <c r="AJ11" s="7">
        <v>0</v>
      </c>
    </row>
    <row r="12" spans="2:36" x14ac:dyDescent="0.2">
      <c r="B12" s="5">
        <v>10</v>
      </c>
      <c r="C12">
        <f t="shared" si="1"/>
        <v>0</v>
      </c>
      <c r="D12">
        <f t="shared" si="0"/>
        <v>0</v>
      </c>
      <c r="E12">
        <f t="shared" si="0"/>
        <v>0</v>
      </c>
      <c r="F12">
        <f t="shared" si="0"/>
        <v>0</v>
      </c>
      <c r="G12">
        <f t="shared" si="0"/>
        <v>0</v>
      </c>
      <c r="H12">
        <f t="shared" si="0"/>
        <v>0</v>
      </c>
      <c r="I12">
        <f t="shared" si="0"/>
        <v>0</v>
      </c>
      <c r="J12">
        <f t="shared" si="0"/>
        <v>0</v>
      </c>
      <c r="K12">
        <f t="shared" si="0"/>
        <v>0</v>
      </c>
      <c r="L12">
        <f t="shared" si="0"/>
        <v>0</v>
      </c>
      <c r="M12">
        <f t="shared" si="0"/>
        <v>0</v>
      </c>
      <c r="N12">
        <f t="shared" si="0"/>
        <v>0</v>
      </c>
      <c r="O12">
        <f t="shared" si="0"/>
        <v>0</v>
      </c>
      <c r="P12">
        <f t="shared" si="0"/>
        <v>1</v>
      </c>
      <c r="Q12">
        <f t="shared" si="0"/>
        <v>0</v>
      </c>
      <c r="R12">
        <f t="shared" si="0"/>
        <v>0</v>
      </c>
      <c r="S12">
        <f t="shared" si="0"/>
        <v>0</v>
      </c>
      <c r="T12">
        <f t="shared" si="0"/>
        <v>1</v>
      </c>
      <c r="U12">
        <f t="shared" si="0"/>
        <v>1</v>
      </c>
      <c r="V12">
        <f t="shared" si="0"/>
        <v>0</v>
      </c>
      <c r="W12">
        <f t="shared" si="0"/>
        <v>1</v>
      </c>
      <c r="X12">
        <f t="shared" si="0"/>
        <v>0</v>
      </c>
      <c r="Y12">
        <f t="shared" si="0"/>
        <v>0</v>
      </c>
      <c r="Z12">
        <f t="shared" si="0"/>
        <v>-1</v>
      </c>
      <c r="AA12">
        <f t="shared" si="0"/>
        <v>-1</v>
      </c>
      <c r="AB12">
        <f t="shared" si="0"/>
        <v>-1</v>
      </c>
      <c r="AC12">
        <f t="shared" si="0"/>
        <v>0</v>
      </c>
      <c r="AD12" s="8">
        <v>10</v>
      </c>
      <c r="AE12" s="11">
        <f t="shared" si="2"/>
        <v>0</v>
      </c>
      <c r="AF12" s="12" t="s">
        <v>38</v>
      </c>
      <c r="AG12" s="11">
        <v>0</v>
      </c>
      <c r="AH12" s="7">
        <f t="shared" si="3"/>
        <v>0</v>
      </c>
      <c r="AI12" s="12" t="s">
        <v>38</v>
      </c>
      <c r="AJ12" s="7">
        <v>0</v>
      </c>
    </row>
    <row r="13" spans="2:36" ht="16" thickBot="1" x14ac:dyDescent="0.25">
      <c r="B13" s="5">
        <v>11</v>
      </c>
      <c r="C13">
        <f t="shared" si="1"/>
        <v>0</v>
      </c>
      <c r="D13">
        <f t="shared" si="0"/>
        <v>0</v>
      </c>
      <c r="E13">
        <f t="shared" si="0"/>
        <v>0</v>
      </c>
      <c r="F13">
        <f t="shared" si="0"/>
        <v>0</v>
      </c>
      <c r="G13">
        <f t="shared" si="0"/>
        <v>0</v>
      </c>
      <c r="H13">
        <f t="shared" si="0"/>
        <v>0</v>
      </c>
      <c r="I13">
        <f t="shared" si="0"/>
        <v>0</v>
      </c>
      <c r="J13">
        <f t="shared" si="0"/>
        <v>0</v>
      </c>
      <c r="K13">
        <f t="shared" si="0"/>
        <v>0</v>
      </c>
      <c r="L13">
        <f t="shared" si="0"/>
        <v>0</v>
      </c>
      <c r="M13">
        <f t="shared" si="0"/>
        <v>0</v>
      </c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  <c r="S13">
        <f t="shared" si="0"/>
        <v>0</v>
      </c>
      <c r="T13">
        <f t="shared" si="0"/>
        <v>0</v>
      </c>
      <c r="U13">
        <f t="shared" si="0"/>
        <v>0</v>
      </c>
      <c r="V13">
        <f t="shared" si="0"/>
        <v>1</v>
      </c>
      <c r="W13">
        <f t="shared" si="0"/>
        <v>0</v>
      </c>
      <c r="X13">
        <f t="shared" si="0"/>
        <v>0</v>
      </c>
      <c r="Y13">
        <f t="shared" si="0"/>
        <v>0</v>
      </c>
      <c r="Z13">
        <f t="shared" si="0"/>
        <v>1</v>
      </c>
      <c r="AA13">
        <f t="shared" si="0"/>
        <v>0</v>
      </c>
      <c r="AB13">
        <f t="shared" si="0"/>
        <v>0</v>
      </c>
      <c r="AC13">
        <f t="shared" si="0"/>
        <v>-1</v>
      </c>
      <c r="AD13" s="9">
        <v>11</v>
      </c>
      <c r="AE13" s="11">
        <f t="shared" si="2"/>
        <v>0</v>
      </c>
      <c r="AF13" s="12" t="s">
        <v>38</v>
      </c>
      <c r="AG13" s="11">
        <v>0</v>
      </c>
      <c r="AH13" s="7">
        <f t="shared" si="3"/>
        <v>0</v>
      </c>
      <c r="AI13" s="12" t="s">
        <v>38</v>
      </c>
      <c r="AJ13" s="7">
        <v>0</v>
      </c>
    </row>
    <row r="14" spans="2:36" x14ac:dyDescent="0.2">
      <c r="AE14" s="55" t="s">
        <v>39</v>
      </c>
      <c r="AF14" s="55"/>
      <c r="AG14" s="55"/>
      <c r="AH14" s="55"/>
      <c r="AI14" s="55"/>
      <c r="AJ14" s="55"/>
    </row>
    <row r="15" spans="2:36" s="2" customFormat="1" x14ac:dyDescent="0.2">
      <c r="B15" s="6" t="s">
        <v>30</v>
      </c>
      <c r="C15" s="7">
        <v>5</v>
      </c>
      <c r="D15" s="7">
        <v>2</v>
      </c>
      <c r="E15" s="7">
        <v>4</v>
      </c>
      <c r="F15" s="7">
        <v>3</v>
      </c>
      <c r="G15" s="7">
        <v>5</v>
      </c>
      <c r="H15" s="7">
        <v>2</v>
      </c>
      <c r="I15" s="7">
        <v>4</v>
      </c>
      <c r="J15" s="7">
        <v>1</v>
      </c>
      <c r="K15" s="7">
        <v>2</v>
      </c>
      <c r="L15" s="7">
        <v>3</v>
      </c>
      <c r="M15" s="7">
        <v>3</v>
      </c>
      <c r="N15" s="7">
        <v>5</v>
      </c>
      <c r="O15" s="7">
        <v>1</v>
      </c>
      <c r="P15" s="7">
        <v>5</v>
      </c>
      <c r="Q15" s="7">
        <v>1</v>
      </c>
      <c r="R15" s="7">
        <v>4</v>
      </c>
      <c r="S15" s="7">
        <v>3</v>
      </c>
      <c r="T15" s="7">
        <v>3</v>
      </c>
      <c r="U15" s="7">
        <v>2</v>
      </c>
      <c r="V15" s="7">
        <v>1</v>
      </c>
      <c r="W15" s="7">
        <v>2</v>
      </c>
      <c r="X15" s="7">
        <v>4</v>
      </c>
      <c r="Y15" s="7">
        <v>2</v>
      </c>
      <c r="Z15" s="7">
        <v>2</v>
      </c>
      <c r="AA15" s="7">
        <v>4</v>
      </c>
      <c r="AB15" s="7">
        <v>3</v>
      </c>
      <c r="AC15" s="7">
        <v>6</v>
      </c>
      <c r="AE15" s="55"/>
      <c r="AF15" s="55"/>
      <c r="AG15" s="55"/>
      <c r="AH15" s="55"/>
      <c r="AI15" s="55"/>
      <c r="AJ15" s="55"/>
    </row>
    <row r="16" spans="2:36" s="2" customFormat="1" x14ac:dyDescent="0.2">
      <c r="B16" s="6"/>
      <c r="C16" s="7" t="s">
        <v>34</v>
      </c>
      <c r="D16" s="7" t="s">
        <v>34</v>
      </c>
      <c r="E16" s="7" t="s">
        <v>34</v>
      </c>
      <c r="F16" s="7" t="s">
        <v>34</v>
      </c>
      <c r="G16" s="7" t="s">
        <v>34</v>
      </c>
      <c r="H16" s="7" t="s">
        <v>34</v>
      </c>
      <c r="I16" s="7" t="s">
        <v>34</v>
      </c>
      <c r="J16" s="7" t="s">
        <v>34</v>
      </c>
      <c r="K16" s="7" t="s">
        <v>34</v>
      </c>
      <c r="L16" s="7" t="s">
        <v>34</v>
      </c>
      <c r="M16" s="7" t="s">
        <v>34</v>
      </c>
      <c r="N16" s="7" t="s">
        <v>34</v>
      </c>
      <c r="O16" s="7" t="s">
        <v>34</v>
      </c>
      <c r="P16" s="7" t="s">
        <v>34</v>
      </c>
      <c r="Q16" s="7" t="s">
        <v>34</v>
      </c>
      <c r="R16" s="7" t="s">
        <v>34</v>
      </c>
      <c r="S16" s="7" t="s">
        <v>34</v>
      </c>
      <c r="T16" s="7" t="s">
        <v>34</v>
      </c>
      <c r="U16" s="7" t="s">
        <v>34</v>
      </c>
      <c r="V16" s="7" t="s">
        <v>34</v>
      </c>
      <c r="W16" s="7" t="s">
        <v>34</v>
      </c>
      <c r="X16" s="7" t="s">
        <v>34</v>
      </c>
      <c r="Y16" s="7" t="s">
        <v>34</v>
      </c>
      <c r="Z16" s="7" t="s">
        <v>34</v>
      </c>
      <c r="AA16" s="7" t="s">
        <v>34</v>
      </c>
      <c r="AB16" s="7" t="s">
        <v>34</v>
      </c>
      <c r="AC16" s="7" t="s">
        <v>34</v>
      </c>
    </row>
    <row r="17" spans="2:29" s="2" customFormat="1" ht="16" thickBot="1" x14ac:dyDescent="0.25">
      <c r="B17" s="2" t="s">
        <v>33</v>
      </c>
      <c r="C17" s="7">
        <f>SUM(C18:C19)</f>
        <v>5</v>
      </c>
      <c r="D17" s="7">
        <f t="shared" ref="D17:AC17" si="4">SUM(D18:D19)</f>
        <v>2</v>
      </c>
      <c r="E17" s="7">
        <f t="shared" si="4"/>
        <v>4</v>
      </c>
      <c r="F17" s="7">
        <f t="shared" si="4"/>
        <v>3</v>
      </c>
      <c r="G17" s="7">
        <f t="shared" si="4"/>
        <v>0</v>
      </c>
      <c r="H17" s="7">
        <f t="shared" si="4"/>
        <v>2</v>
      </c>
      <c r="I17" s="7">
        <f t="shared" si="4"/>
        <v>3</v>
      </c>
      <c r="J17" s="7">
        <f t="shared" si="4"/>
        <v>1</v>
      </c>
      <c r="K17" s="7">
        <f t="shared" si="4"/>
        <v>2</v>
      </c>
      <c r="L17" s="7">
        <f t="shared" si="4"/>
        <v>3</v>
      </c>
      <c r="M17" s="7">
        <f t="shared" si="4"/>
        <v>1</v>
      </c>
      <c r="N17" s="7">
        <f t="shared" si="4"/>
        <v>3</v>
      </c>
      <c r="O17" s="7">
        <f t="shared" si="4"/>
        <v>1</v>
      </c>
      <c r="P17" s="7">
        <f t="shared" si="4"/>
        <v>4</v>
      </c>
      <c r="Q17" s="7">
        <f t="shared" si="4"/>
        <v>1</v>
      </c>
      <c r="R17" s="7">
        <f t="shared" si="4"/>
        <v>0</v>
      </c>
      <c r="S17" s="7">
        <f t="shared" si="4"/>
        <v>3</v>
      </c>
      <c r="T17" s="7">
        <f t="shared" si="4"/>
        <v>3</v>
      </c>
      <c r="U17" s="7">
        <f t="shared" si="4"/>
        <v>2</v>
      </c>
      <c r="V17" s="7">
        <f t="shared" si="4"/>
        <v>1</v>
      </c>
      <c r="W17" s="7">
        <f t="shared" si="4"/>
        <v>0</v>
      </c>
      <c r="X17" s="7">
        <f t="shared" si="4"/>
        <v>3</v>
      </c>
      <c r="Y17" s="7">
        <f t="shared" si="4"/>
        <v>1</v>
      </c>
      <c r="Z17" s="7">
        <f t="shared" si="4"/>
        <v>2</v>
      </c>
      <c r="AA17" s="7">
        <f t="shared" si="4"/>
        <v>4</v>
      </c>
      <c r="AB17" s="7">
        <f t="shared" si="4"/>
        <v>3</v>
      </c>
      <c r="AC17" s="7">
        <f t="shared" si="4"/>
        <v>3</v>
      </c>
    </row>
    <row r="18" spans="2:29" s="2" customFormat="1" x14ac:dyDescent="0.2">
      <c r="B18" s="2" t="s">
        <v>31</v>
      </c>
      <c r="C18" s="15">
        <v>5</v>
      </c>
      <c r="D18" s="16">
        <v>2</v>
      </c>
      <c r="E18" s="17">
        <v>0</v>
      </c>
      <c r="F18" s="17">
        <v>0</v>
      </c>
      <c r="G18" s="18">
        <v>0</v>
      </c>
      <c r="H18" s="18">
        <v>2</v>
      </c>
      <c r="I18" s="18">
        <v>3</v>
      </c>
      <c r="J18" s="18">
        <v>1</v>
      </c>
      <c r="K18" s="18">
        <v>1</v>
      </c>
      <c r="L18" s="18">
        <v>0</v>
      </c>
      <c r="M18" s="18">
        <v>1</v>
      </c>
      <c r="N18" s="18">
        <v>0</v>
      </c>
      <c r="O18" s="18">
        <v>0</v>
      </c>
      <c r="P18" s="18">
        <v>4</v>
      </c>
      <c r="Q18" s="18">
        <v>1</v>
      </c>
      <c r="R18" s="18">
        <v>0</v>
      </c>
      <c r="S18" s="18">
        <v>3</v>
      </c>
      <c r="T18" s="18">
        <v>0</v>
      </c>
      <c r="U18" s="18">
        <v>0</v>
      </c>
      <c r="V18" s="18">
        <v>0</v>
      </c>
      <c r="W18" s="18">
        <v>0</v>
      </c>
      <c r="X18" s="16">
        <v>3</v>
      </c>
      <c r="Y18" s="18">
        <v>0</v>
      </c>
      <c r="Z18" s="18">
        <v>0</v>
      </c>
      <c r="AA18" s="16">
        <v>4</v>
      </c>
      <c r="AB18" s="18">
        <v>0</v>
      </c>
      <c r="AC18" s="19">
        <v>0</v>
      </c>
    </row>
    <row r="19" spans="2:29" s="2" customFormat="1" ht="16" thickBot="1" x14ac:dyDescent="0.25">
      <c r="B19" s="2" t="s">
        <v>32</v>
      </c>
      <c r="C19" s="20">
        <v>0</v>
      </c>
      <c r="D19" s="21">
        <v>0</v>
      </c>
      <c r="E19" s="22">
        <v>4</v>
      </c>
      <c r="F19" s="22">
        <v>3</v>
      </c>
      <c r="G19" s="23">
        <v>0</v>
      </c>
      <c r="H19" s="23">
        <v>0</v>
      </c>
      <c r="I19" s="23">
        <v>0</v>
      </c>
      <c r="J19" s="23">
        <v>0</v>
      </c>
      <c r="K19" s="23">
        <v>1</v>
      </c>
      <c r="L19" s="23">
        <v>3</v>
      </c>
      <c r="M19" s="23">
        <v>0</v>
      </c>
      <c r="N19" s="23">
        <v>3</v>
      </c>
      <c r="O19" s="23">
        <v>1</v>
      </c>
      <c r="P19" s="23">
        <v>0</v>
      </c>
      <c r="Q19" s="23">
        <v>0</v>
      </c>
      <c r="R19" s="23">
        <v>0</v>
      </c>
      <c r="S19" s="23">
        <v>0</v>
      </c>
      <c r="T19" s="23">
        <v>3</v>
      </c>
      <c r="U19" s="23">
        <v>2</v>
      </c>
      <c r="V19" s="23">
        <v>1</v>
      </c>
      <c r="W19" s="23">
        <v>0</v>
      </c>
      <c r="X19" s="23">
        <v>0</v>
      </c>
      <c r="Y19" s="22">
        <v>1</v>
      </c>
      <c r="Z19" s="23">
        <v>2</v>
      </c>
      <c r="AA19" s="23">
        <v>0</v>
      </c>
      <c r="AB19" s="22">
        <v>3</v>
      </c>
      <c r="AC19" s="24">
        <v>3</v>
      </c>
    </row>
    <row r="20" spans="2:29" x14ac:dyDescent="0.2">
      <c r="C20" s="13" t="s">
        <v>38</v>
      </c>
      <c r="D20" s="13" t="s">
        <v>38</v>
      </c>
      <c r="E20" s="13" t="s">
        <v>38</v>
      </c>
      <c r="F20" s="13" t="s">
        <v>38</v>
      </c>
    </row>
    <row r="21" spans="2:29" x14ac:dyDescent="0.2">
      <c r="C21" s="7">
        <v>0</v>
      </c>
      <c r="D21" s="7">
        <v>0</v>
      </c>
      <c r="E21" s="7">
        <v>0</v>
      </c>
      <c r="F21" s="7">
        <v>0</v>
      </c>
    </row>
    <row r="23" spans="2:29" x14ac:dyDescent="0.2">
      <c r="C23" s="14">
        <f>C18+D18+E19+F19</f>
        <v>14</v>
      </c>
      <c r="D23" t="s">
        <v>40</v>
      </c>
      <c r="E23" t="s">
        <v>41</v>
      </c>
    </row>
  </sheetData>
  <mergeCells count="4">
    <mergeCell ref="AE1:AE4"/>
    <mergeCell ref="AH1:AH4"/>
    <mergeCell ref="AD3:AD4"/>
    <mergeCell ref="AE14:AJ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"/>
  <sheetViews>
    <sheetView tabSelected="1" topLeftCell="A4" zoomScale="115" zoomScaleNormal="115" workbookViewId="0">
      <selection activeCell="J13" sqref="J13"/>
    </sheetView>
  </sheetViews>
  <sheetFormatPr baseColWidth="10" defaultColWidth="9.1640625" defaultRowHeight="13" x14ac:dyDescent="0.15"/>
  <cols>
    <col min="1" max="1" width="9.1640625" style="31"/>
    <col min="2" max="2" width="25.33203125" style="31" customWidth="1"/>
    <col min="3" max="4" width="9.1640625" style="31"/>
    <col min="5" max="5" width="28.6640625" style="31" customWidth="1"/>
    <col min="6" max="6" width="18.5" style="31" customWidth="1"/>
    <col min="7" max="16384" width="9.1640625" style="31"/>
  </cols>
  <sheetData>
    <row r="1" spans="1:8" ht="14" thickBot="1" x14ac:dyDescent="0.2"/>
    <row r="2" spans="1:8" ht="14" thickBot="1" x14ac:dyDescent="0.2">
      <c r="B2" s="59" t="s">
        <v>239</v>
      </c>
      <c r="C2" s="60"/>
      <c r="D2" s="60"/>
      <c r="E2" s="61"/>
    </row>
    <row r="3" spans="1:8" ht="14" thickBot="1" x14ac:dyDescent="0.2">
      <c r="C3" s="56" t="s">
        <v>238</v>
      </c>
      <c r="D3" s="57"/>
      <c r="E3" s="57"/>
      <c r="F3" s="58"/>
      <c r="G3" s="64">
        <v>90</v>
      </c>
    </row>
    <row r="4" spans="1:8" ht="14" thickBot="1" x14ac:dyDescent="0.2"/>
    <row r="5" spans="1:8" ht="14" thickBot="1" x14ac:dyDescent="0.2">
      <c r="B5" s="46" t="s">
        <v>237</v>
      </c>
      <c r="C5" s="45" t="s">
        <v>229</v>
      </c>
      <c r="D5" s="45" t="s">
        <v>228</v>
      </c>
      <c r="E5" s="44" t="s">
        <v>227</v>
      </c>
    </row>
    <row r="6" spans="1:8" ht="14" thickTop="1" x14ac:dyDescent="0.15">
      <c r="B6" s="43" t="s">
        <v>225</v>
      </c>
      <c r="C6" s="51">
        <v>2.5</v>
      </c>
      <c r="D6" s="51">
        <v>1.7</v>
      </c>
      <c r="E6" s="48">
        <v>1.8</v>
      </c>
    </row>
    <row r="7" spans="1:8" ht="14" thickBot="1" x14ac:dyDescent="0.2">
      <c r="B7" s="41" t="s">
        <v>224</v>
      </c>
      <c r="C7" s="50">
        <v>2.5</v>
      </c>
      <c r="D7" s="50">
        <v>1.8</v>
      </c>
      <c r="E7" s="47">
        <v>1.4</v>
      </c>
    </row>
    <row r="8" spans="1:8" ht="14" thickBot="1" x14ac:dyDescent="0.2"/>
    <row r="9" spans="1:8" ht="27" thickBot="1" x14ac:dyDescent="0.2">
      <c r="B9" s="46" t="s">
        <v>236</v>
      </c>
      <c r="C9" s="49" t="s">
        <v>235</v>
      </c>
      <c r="E9" s="46" t="s">
        <v>234</v>
      </c>
      <c r="F9" s="49" t="s">
        <v>233</v>
      </c>
    </row>
    <row r="10" spans="1:8" ht="14" thickTop="1" x14ac:dyDescent="0.15">
      <c r="A10" s="63" t="s">
        <v>232</v>
      </c>
      <c r="B10" s="43" t="s">
        <v>225</v>
      </c>
      <c r="C10" s="48">
        <v>325</v>
      </c>
      <c r="D10" s="62" t="s">
        <v>231</v>
      </c>
      <c r="E10" s="43" t="s">
        <v>229</v>
      </c>
      <c r="F10" s="48">
        <v>325</v>
      </c>
    </row>
    <row r="11" spans="1:8" ht="14" thickBot="1" x14ac:dyDescent="0.2">
      <c r="A11" s="63"/>
      <c r="B11" s="41" t="s">
        <v>224</v>
      </c>
      <c r="C11" s="47">
        <v>575</v>
      </c>
      <c r="D11" s="62"/>
      <c r="E11" s="43" t="s">
        <v>228</v>
      </c>
      <c r="F11" s="48">
        <v>300</v>
      </c>
    </row>
    <row r="12" spans="1:8" ht="14" thickBot="1" x14ac:dyDescent="0.2">
      <c r="D12" s="62"/>
      <c r="E12" s="41" t="s">
        <v>227</v>
      </c>
      <c r="F12" s="47">
        <v>275</v>
      </c>
    </row>
    <row r="13" spans="1:8" ht="14" thickBot="1" x14ac:dyDescent="0.2"/>
    <row r="14" spans="1:8" ht="27" thickBot="1" x14ac:dyDescent="0.2">
      <c r="B14" s="46" t="s">
        <v>230</v>
      </c>
      <c r="C14" s="45" t="s">
        <v>229</v>
      </c>
      <c r="D14" s="45" t="s">
        <v>228</v>
      </c>
      <c r="E14" s="44" t="s">
        <v>227</v>
      </c>
      <c r="F14" s="38" t="s">
        <v>226</v>
      </c>
    </row>
    <row r="15" spans="1:8" ht="14" thickTop="1" x14ac:dyDescent="0.15">
      <c r="B15" s="43" t="s">
        <v>225</v>
      </c>
      <c r="C15" s="42">
        <v>25</v>
      </c>
      <c r="D15" s="42">
        <v>300</v>
      </c>
      <c r="E15" s="42">
        <v>0</v>
      </c>
      <c r="F15" s="32">
        <f>SUM(C15:E15)</f>
        <v>325</v>
      </c>
      <c r="G15" s="39" t="s">
        <v>223</v>
      </c>
      <c r="H15" s="32">
        <v>325</v>
      </c>
    </row>
    <row r="16" spans="1:8" ht="14" thickBot="1" x14ac:dyDescent="0.2">
      <c r="B16" s="41" t="s">
        <v>224</v>
      </c>
      <c r="C16" s="40">
        <v>300</v>
      </c>
      <c r="D16" s="40">
        <v>0</v>
      </c>
      <c r="E16" s="40">
        <v>275</v>
      </c>
      <c r="F16" s="32">
        <f>SUM(C16:E16)</f>
        <v>575</v>
      </c>
      <c r="G16" s="39" t="s">
        <v>223</v>
      </c>
      <c r="H16" s="32">
        <v>575</v>
      </c>
    </row>
    <row r="17" spans="2:7" ht="26" x14ac:dyDescent="0.15">
      <c r="B17" s="38" t="s">
        <v>222</v>
      </c>
      <c r="C17" s="37">
        <f>SUM(C15:C16)</f>
        <v>325</v>
      </c>
      <c r="D17" s="37">
        <f>SUM(D15:D16)</f>
        <v>300</v>
      </c>
      <c r="E17" s="37">
        <f>SUM(E15:E16)</f>
        <v>275</v>
      </c>
      <c r="F17" s="36" t="s">
        <v>221</v>
      </c>
    </row>
    <row r="18" spans="2:7" x14ac:dyDescent="0.15">
      <c r="C18" s="35" t="s">
        <v>34</v>
      </c>
      <c r="D18" s="35" t="s">
        <v>34</v>
      </c>
      <c r="E18" s="35" t="s">
        <v>34</v>
      </c>
      <c r="F18" s="34">
        <f>SUMPRODUCT(C6:E7,C15:E16)*90</f>
        <v>153675</v>
      </c>
      <c r="G18" s="33" t="s">
        <v>220</v>
      </c>
    </row>
    <row r="19" spans="2:7" x14ac:dyDescent="0.15">
      <c r="C19" s="32">
        <v>325</v>
      </c>
      <c r="D19" s="32">
        <v>300</v>
      </c>
      <c r="E19" s="32">
        <v>275</v>
      </c>
    </row>
  </sheetData>
  <mergeCells count="4">
    <mergeCell ref="C3:F3"/>
    <mergeCell ref="B2:E2"/>
    <mergeCell ref="D10:D12"/>
    <mergeCell ref="A10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Answer Report 1</vt:lpstr>
      <vt:lpstr>internet</vt:lpstr>
      <vt:lpstr>transportation problem</vt:lpstr>
    </vt:vector>
  </TitlesOfParts>
  <Company>Akademia Leona Koźmińskiego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ALK</dc:creator>
  <cp:lastModifiedBy>Użytkownik pakietu Microsoft Office</cp:lastModifiedBy>
  <dcterms:created xsi:type="dcterms:W3CDTF">2018-04-25T10:14:08Z</dcterms:created>
  <dcterms:modified xsi:type="dcterms:W3CDTF">2018-04-26T10:03:40Z</dcterms:modified>
</cp:coreProperties>
</file>