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rządzanie operacyjne ALK\angielski\plikinastronę\"/>
    </mc:Choice>
  </mc:AlternateContent>
  <bookViews>
    <workbookView xWindow="0" yWindow="0" windowWidth="20490" windowHeight="7620" activeTab="1"/>
  </bookViews>
  <sheets>
    <sheet name="Logical constraints" sheetId="1" r:id="rId1"/>
    <sheet name="Fixed costs" sheetId="2" r:id="rId2"/>
  </sheets>
  <definedNames>
    <definedName name="solver_adj" localSheetId="1" hidden="1">'Fixed costs'!$C$10:$E$10,'Fixed costs'!$C$14:$E$14</definedName>
    <definedName name="solver_adj" localSheetId="0" hidden="1">'Logical constraints'!$F$4:$F$9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'Fixed costs'!$C$10:$E$10</definedName>
    <definedName name="solver_lhs1" localSheetId="0" hidden="1">'Logical constraints'!$C$11</definedName>
    <definedName name="solver_lhs2" localSheetId="1" hidden="1">'Fixed costs'!$C$12:$E$12</definedName>
    <definedName name="solver_lhs2" localSheetId="0" hidden="1">'Logical constraints'!$C$15:$C$16</definedName>
    <definedName name="solver_lhs3" localSheetId="1" hidden="1">'Fixed costs'!$C$14:$E$14</definedName>
    <definedName name="solver_lhs3" localSheetId="0" hidden="1">'Logical constraints'!$C$17</definedName>
    <definedName name="solver_lhs4" localSheetId="1" hidden="1">'Fixed costs'!$C$14:$E$14</definedName>
    <definedName name="solver_lhs4" localSheetId="0" hidden="1">'Logical constraints'!$C$18</definedName>
    <definedName name="solver_lhs5" localSheetId="1" hidden="1">'Fixed costs'!$H$14:$H$16</definedName>
    <definedName name="solver_lhs5" localSheetId="0" hidden="1">'Logical constraints'!$F$4:$F$9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5</definedName>
    <definedName name="solver_num" localSheetId="0" hidden="1">5</definedName>
    <definedName name="solver_nwt" localSheetId="1" hidden="1">1</definedName>
    <definedName name="solver_nwt" localSheetId="0" hidden="1">1</definedName>
    <definedName name="solver_opt" localSheetId="1" hidden="1">'Fixed costs'!$H$10</definedName>
    <definedName name="solver_opt" localSheetId="0" hidden="1">'Logical constraints'!$D$11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4</definedName>
    <definedName name="solver_rel1" localSheetId="0" hidden="1">1</definedName>
    <definedName name="solver_rel2" localSheetId="1" hidden="1">3</definedName>
    <definedName name="solver_rel2" localSheetId="0" hidden="1">1</definedName>
    <definedName name="solver_rel3" localSheetId="1" hidden="1">5</definedName>
    <definedName name="solver_rel3" localSheetId="0" hidden="1">3</definedName>
    <definedName name="solver_rel4" localSheetId="1" hidden="1">3</definedName>
    <definedName name="solver_rel4" localSheetId="0" hidden="1">2</definedName>
    <definedName name="solver_rel5" localSheetId="1" hidden="1">1</definedName>
    <definedName name="solver_rel5" localSheetId="0" hidden="1">5</definedName>
    <definedName name="solver_rhs1" localSheetId="1" hidden="1">integer</definedName>
    <definedName name="solver_rhs1" localSheetId="0" hidden="1">'Logical constraints'!$C$13</definedName>
    <definedName name="solver_rhs2" localSheetId="1" hidden="1">'Fixed costs'!$C$14:$E$14</definedName>
    <definedName name="solver_rhs2" localSheetId="0" hidden="1">'Logical constraints'!$E$15:$E$16</definedName>
    <definedName name="solver_rhs3" localSheetId="1" hidden="1">binary</definedName>
    <definedName name="solver_rhs3" localSheetId="0" hidden="1">'Logical constraints'!$E$17</definedName>
    <definedName name="solver_rhs4" localSheetId="1" hidden="1">'Fixed costs'!$C$16:$E$16</definedName>
    <definedName name="solver_rhs4" localSheetId="0" hidden="1">'Logical constraints'!$E$18</definedName>
    <definedName name="solver_rhs5" localSheetId="1" hidden="1">'Fixed costs'!$J$14:$J$16</definedName>
    <definedName name="solver_rhs5" localSheetId="0" hidden="1">binary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C16" i="2"/>
  <c r="D12" i="2"/>
  <c r="E12" i="2"/>
  <c r="C12" i="2"/>
  <c r="H14" i="2"/>
  <c r="J15" i="2"/>
  <c r="J16" i="2"/>
  <c r="J14" i="2"/>
  <c r="H15" i="2"/>
  <c r="H16" i="2"/>
  <c r="H10" i="2"/>
  <c r="C18" i="1" l="1"/>
  <c r="C17" i="1"/>
  <c r="C16" i="1"/>
  <c r="C15" i="1"/>
  <c r="C11" i="1"/>
</calcChain>
</file>

<file path=xl/sharedStrings.xml><?xml version="1.0" encoding="utf-8"?>
<sst xmlns="http://schemas.openxmlformats.org/spreadsheetml/2006/main" count="47" uniqueCount="36">
  <si>
    <t>Object</t>
  </si>
  <si>
    <t>Weight</t>
  </si>
  <si>
    <t>Value</t>
  </si>
  <si>
    <t>Diving equipment</t>
  </si>
  <si>
    <t>Kayak</t>
  </si>
  <si>
    <t>Books</t>
  </si>
  <si>
    <t>Windsurfing board and rig</t>
  </si>
  <si>
    <t>Dinghy</t>
  </si>
  <si>
    <t>Climbing equipment</t>
  </si>
  <si>
    <t>decision variables (take an object or not)</t>
  </si>
  <si>
    <t>overall weight</t>
  </si>
  <si>
    <t>overall value</t>
  </si>
  <si>
    <t>max</t>
  </si>
  <si>
    <t>&lt;=</t>
  </si>
  <si>
    <t>&gt;=</t>
  </si>
  <si>
    <t>=</t>
  </si>
  <si>
    <t>basic solution</t>
  </si>
  <si>
    <t xml:space="preserve"> </t>
  </si>
  <si>
    <t>Necessary to produce 1 car of the following models:</t>
  </si>
  <si>
    <t>Available</t>
  </si>
  <si>
    <t>Disturbo</t>
  </si>
  <si>
    <t>Furioso</t>
  </si>
  <si>
    <t>Rapida</t>
  </si>
  <si>
    <t>Metal</t>
  </si>
  <si>
    <t>Plastic</t>
  </si>
  <si>
    <t>Fabric</t>
  </si>
  <si>
    <t>Cost per machinery</t>
  </si>
  <si>
    <t>Price of a car</t>
  </si>
  <si>
    <t>hom many produced (x)</t>
  </si>
  <si>
    <t>Produced or not (z)</t>
  </si>
  <si>
    <t>profit</t>
  </si>
  <si>
    <t>MAX</t>
  </si>
  <si>
    <t>availability</t>
  </si>
  <si>
    <t>metal</t>
  </si>
  <si>
    <t>plastic</t>
  </si>
  <si>
    <t>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</si>
</sst>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2" borderId="0" xfId="0" applyFill="1"/>
    <xf numFmtId="0" fontId="1" fillId="0" borderId="0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="115" zoomScaleNormal="115" workbookViewId="0">
      <selection activeCell="D12" sqref="D12"/>
    </sheetView>
  </sheetViews>
  <sheetFormatPr defaultRowHeight="15" x14ac:dyDescent="0.25"/>
  <cols>
    <col min="2" max="2" width="32.7109375" customWidth="1"/>
    <col min="7" max="7" width="13.42578125" customWidth="1"/>
  </cols>
  <sheetData>
    <row r="2" spans="2:9" ht="15.75" thickBot="1" x14ac:dyDescent="0.3"/>
    <row r="3" spans="2:9" ht="16.5" thickBot="1" x14ac:dyDescent="0.3">
      <c r="B3" s="4" t="s">
        <v>0</v>
      </c>
      <c r="C3" s="1" t="s">
        <v>1</v>
      </c>
      <c r="D3" s="1" t="s">
        <v>2</v>
      </c>
      <c r="F3" t="s">
        <v>9</v>
      </c>
    </row>
    <row r="4" spans="2:9" ht="24" customHeight="1" thickBot="1" x14ac:dyDescent="0.3">
      <c r="B4" s="5" t="s">
        <v>3</v>
      </c>
      <c r="C4" s="3">
        <v>160</v>
      </c>
      <c r="D4" s="3">
        <v>12</v>
      </c>
      <c r="F4" s="6">
        <v>1</v>
      </c>
    </row>
    <row r="5" spans="2:9" ht="24" customHeight="1" thickBot="1" x14ac:dyDescent="0.3">
      <c r="B5" s="5" t="s">
        <v>4</v>
      </c>
      <c r="C5" s="3">
        <v>200</v>
      </c>
      <c r="D5" s="3">
        <v>16</v>
      </c>
      <c r="F5" s="6">
        <v>0</v>
      </c>
    </row>
    <row r="6" spans="2:9" ht="24" customHeight="1" thickBot="1" x14ac:dyDescent="0.3">
      <c r="B6" s="5" t="s">
        <v>5</v>
      </c>
      <c r="C6" s="3">
        <v>120</v>
      </c>
      <c r="D6" s="3">
        <v>8</v>
      </c>
      <c r="F6" s="6">
        <v>0</v>
      </c>
    </row>
    <row r="7" spans="2:9" ht="24" customHeight="1" thickBot="1" x14ac:dyDescent="0.3">
      <c r="B7" s="5" t="s">
        <v>6</v>
      </c>
      <c r="C7" s="3">
        <v>160</v>
      </c>
      <c r="D7" s="3">
        <v>11</v>
      </c>
      <c r="F7" s="6">
        <v>1</v>
      </c>
    </row>
    <row r="8" spans="2:9" ht="24" customHeight="1" thickBot="1" x14ac:dyDescent="0.3">
      <c r="B8" s="5" t="s">
        <v>7</v>
      </c>
      <c r="C8" s="3">
        <v>240</v>
      </c>
      <c r="D8" s="3">
        <v>19</v>
      </c>
      <c r="F8" s="6">
        <v>1</v>
      </c>
    </row>
    <row r="9" spans="2:9" ht="24" customHeight="1" thickBot="1" x14ac:dyDescent="0.3">
      <c r="B9" s="5" t="s">
        <v>8</v>
      </c>
      <c r="C9" s="3">
        <v>280</v>
      </c>
      <c r="D9" s="3">
        <v>22</v>
      </c>
      <c r="F9" s="6">
        <v>0</v>
      </c>
    </row>
    <row r="10" spans="2:9" ht="31.5" x14ac:dyDescent="0.25">
      <c r="C10" s="7" t="s">
        <v>10</v>
      </c>
      <c r="D10" t="s">
        <v>11</v>
      </c>
    </row>
    <row r="11" spans="2:9" ht="15.75" x14ac:dyDescent="0.25">
      <c r="B11" s="7"/>
      <c r="C11" s="9">
        <f>SUMPRODUCT(C4:C9,$F4:$F9)</f>
        <v>560</v>
      </c>
      <c r="D11" s="8" t="s">
        <v>17</v>
      </c>
      <c r="E11" t="s">
        <v>12</v>
      </c>
      <c r="G11" t="s">
        <v>16</v>
      </c>
      <c r="H11">
        <v>560</v>
      </c>
      <c r="I11">
        <v>43</v>
      </c>
    </row>
    <row r="12" spans="2:9" x14ac:dyDescent="0.25">
      <c r="C12" s="10" t="s">
        <v>13</v>
      </c>
    </row>
    <row r="13" spans="2:9" x14ac:dyDescent="0.25">
      <c r="C13" s="10">
        <v>560</v>
      </c>
    </row>
    <row r="15" spans="2:9" x14ac:dyDescent="0.25">
      <c r="B15">
        <v>1</v>
      </c>
      <c r="C15" s="10">
        <f>F5+F6</f>
        <v>0</v>
      </c>
      <c r="D15" s="10" t="s">
        <v>13</v>
      </c>
      <c r="E15" s="10">
        <v>1</v>
      </c>
    </row>
    <row r="16" spans="2:9" x14ac:dyDescent="0.25">
      <c r="B16">
        <v>2</v>
      </c>
      <c r="C16" s="10">
        <f>F8-F4</f>
        <v>0</v>
      </c>
      <c r="D16" s="10" t="s">
        <v>13</v>
      </c>
      <c r="E16" s="10">
        <v>0</v>
      </c>
    </row>
    <row r="17" spans="2:5" x14ac:dyDescent="0.25">
      <c r="B17">
        <v>3</v>
      </c>
      <c r="C17" s="10">
        <f>F4+F9</f>
        <v>1</v>
      </c>
      <c r="D17" s="10" t="s">
        <v>14</v>
      </c>
      <c r="E17" s="10">
        <v>1</v>
      </c>
    </row>
    <row r="18" spans="2:5" x14ac:dyDescent="0.25">
      <c r="B18">
        <v>4</v>
      </c>
      <c r="C18" s="10">
        <f>F5+F8</f>
        <v>1</v>
      </c>
      <c r="D18" s="11" t="s">
        <v>15</v>
      </c>
      <c r="E18" s="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topLeftCell="A4" zoomScale="115" zoomScaleNormal="115" workbookViewId="0">
      <selection activeCell="H10" sqref="H10"/>
    </sheetView>
  </sheetViews>
  <sheetFormatPr defaultRowHeight="15" x14ac:dyDescent="0.25"/>
  <cols>
    <col min="2" max="2" width="18.42578125" customWidth="1"/>
    <col min="6" max="6" width="12.5703125" customWidth="1"/>
  </cols>
  <sheetData>
    <row r="1" spans="2:10" ht="15.75" thickBot="1" x14ac:dyDescent="0.3"/>
    <row r="2" spans="2:10" ht="31.5" customHeight="1" thickBot="1" x14ac:dyDescent="0.3">
      <c r="B2" s="12"/>
      <c r="C2" s="15" t="s">
        <v>18</v>
      </c>
      <c r="D2" s="14"/>
      <c r="E2" s="16"/>
      <c r="F2" s="12" t="s">
        <v>19</v>
      </c>
    </row>
    <row r="3" spans="2:10" ht="16.5" thickBot="1" x14ac:dyDescent="0.3">
      <c r="B3" s="13"/>
      <c r="C3" s="3" t="s">
        <v>20</v>
      </c>
      <c r="D3" s="3" t="s">
        <v>21</v>
      </c>
      <c r="E3" s="3" t="s">
        <v>22</v>
      </c>
      <c r="F3" s="13"/>
    </row>
    <row r="4" spans="2:10" ht="16.5" thickBot="1" x14ac:dyDescent="0.3">
      <c r="B4" s="2" t="s">
        <v>23</v>
      </c>
      <c r="C4" s="3">
        <v>2</v>
      </c>
      <c r="D4" s="3">
        <v>4</v>
      </c>
      <c r="E4" s="3">
        <v>5</v>
      </c>
      <c r="F4" s="3">
        <v>100</v>
      </c>
    </row>
    <row r="5" spans="2:10" ht="16.5" thickBot="1" x14ac:dyDescent="0.3">
      <c r="B5" s="2" t="s">
        <v>24</v>
      </c>
      <c r="C5" s="3">
        <v>1</v>
      </c>
      <c r="D5" s="3">
        <v>1</v>
      </c>
      <c r="E5" s="3">
        <v>1</v>
      </c>
      <c r="F5" s="3">
        <v>30</v>
      </c>
    </row>
    <row r="6" spans="2:10" ht="16.5" thickBot="1" x14ac:dyDescent="0.3">
      <c r="B6" s="2" t="s">
        <v>25</v>
      </c>
      <c r="C6" s="3">
        <v>10</v>
      </c>
      <c r="D6" s="3">
        <v>5</v>
      </c>
      <c r="E6" s="3">
        <v>2</v>
      </c>
      <c r="F6" s="3">
        <v>204</v>
      </c>
    </row>
    <row r="7" spans="2:10" ht="16.5" thickBot="1" x14ac:dyDescent="0.3">
      <c r="B7" s="2" t="s">
        <v>27</v>
      </c>
      <c r="C7" s="3">
        <v>52</v>
      </c>
      <c r="D7" s="3">
        <v>30</v>
      </c>
      <c r="E7" s="3">
        <v>20</v>
      </c>
      <c r="F7" s="3"/>
    </row>
    <row r="8" spans="2:10" ht="32.25" thickBot="1" x14ac:dyDescent="0.3">
      <c r="B8" s="2" t="s">
        <v>26</v>
      </c>
      <c r="C8" s="3">
        <v>500</v>
      </c>
      <c r="D8" s="3">
        <v>400</v>
      </c>
      <c r="E8" s="3">
        <v>300</v>
      </c>
      <c r="F8" s="3"/>
    </row>
    <row r="10" spans="2:10" ht="31.5" x14ac:dyDescent="0.25">
      <c r="B10" s="17" t="s">
        <v>28</v>
      </c>
      <c r="C10" s="6">
        <v>20</v>
      </c>
      <c r="D10" s="6">
        <v>0</v>
      </c>
      <c r="E10" s="6">
        <v>0</v>
      </c>
      <c r="G10" t="s">
        <v>30</v>
      </c>
      <c r="H10" s="8">
        <f>SUMPRODUCT(C7:E7,C10:E10)-SUMPRODUCT(C8:E8,C14:E14)</f>
        <v>540</v>
      </c>
      <c r="I10" t="s">
        <v>31</v>
      </c>
    </row>
    <row r="11" spans="2:10" ht="15.75" x14ac:dyDescent="0.25">
      <c r="B11" s="17"/>
    </row>
    <row r="12" spans="2:10" ht="15.75" x14ac:dyDescent="0.25">
      <c r="B12" s="17"/>
      <c r="C12" s="18">
        <f>C10</f>
        <v>20</v>
      </c>
      <c r="D12" s="18">
        <f t="shared" ref="D12:E12" si="0">D10</f>
        <v>0</v>
      </c>
      <c r="E12" s="18">
        <f t="shared" si="0"/>
        <v>0</v>
      </c>
    </row>
    <row r="13" spans="2:10" ht="15.75" x14ac:dyDescent="0.25">
      <c r="B13" s="17"/>
      <c r="C13" s="18" t="s">
        <v>14</v>
      </c>
      <c r="D13" s="18" t="s">
        <v>14</v>
      </c>
      <c r="E13" s="18" t="s">
        <v>14</v>
      </c>
      <c r="G13" t="s">
        <v>32</v>
      </c>
    </row>
    <row r="14" spans="2:10" ht="31.5" x14ac:dyDescent="0.25">
      <c r="B14" s="17" t="s">
        <v>29</v>
      </c>
      <c r="C14" s="19">
        <v>1</v>
      </c>
      <c r="D14" s="19">
        <v>0</v>
      </c>
      <c r="E14" s="19">
        <v>0</v>
      </c>
      <c r="G14" t="s">
        <v>33</v>
      </c>
      <c r="H14" s="10">
        <f>SUMPRODUCT(C$10:E$10,C4:E4)</f>
        <v>40</v>
      </c>
      <c r="I14" s="10" t="s">
        <v>13</v>
      </c>
      <c r="J14" s="10">
        <f>F4</f>
        <v>100</v>
      </c>
    </row>
    <row r="15" spans="2:10" x14ac:dyDescent="0.25">
      <c r="C15" s="18" t="s">
        <v>14</v>
      </c>
      <c r="D15" s="18" t="s">
        <v>14</v>
      </c>
      <c r="E15" s="18" t="s">
        <v>14</v>
      </c>
      <c r="G15" t="s">
        <v>34</v>
      </c>
      <c r="H15" s="10">
        <f t="shared" ref="H15:H16" si="1">SUMPRODUCT(C$10:E$10,C5:E5)</f>
        <v>20</v>
      </c>
      <c r="I15" s="10" t="s">
        <v>13</v>
      </c>
      <c r="J15" s="10">
        <f t="shared" ref="J15:J16" si="2">F5</f>
        <v>30</v>
      </c>
    </row>
    <row r="16" spans="2:10" x14ac:dyDescent="0.25">
      <c r="C16" s="18">
        <f>0.01*C10</f>
        <v>0.2</v>
      </c>
      <c r="D16" s="18">
        <f t="shared" ref="D16:E16" si="3">0.01*D10</f>
        <v>0</v>
      </c>
      <c r="E16" s="18">
        <f t="shared" si="3"/>
        <v>0</v>
      </c>
      <c r="G16" t="s">
        <v>35</v>
      </c>
      <c r="H16" s="10">
        <f t="shared" si="1"/>
        <v>200</v>
      </c>
      <c r="I16" s="10" t="s">
        <v>13</v>
      </c>
      <c r="J16" s="10">
        <f t="shared" si="2"/>
        <v>204</v>
      </c>
    </row>
  </sheetData>
  <mergeCells count="3">
    <mergeCell ref="B2:B3"/>
    <mergeCell ref="C2:E2"/>
    <mergeCell ref="F2:F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Logical constraints</vt:lpstr>
      <vt:lpstr>Fixed costs</vt:lpstr>
    </vt:vector>
  </TitlesOfParts>
  <Company>Akademia Leona Koźmińskiego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</dc:creator>
  <cp:lastModifiedBy>ALK</cp:lastModifiedBy>
  <dcterms:created xsi:type="dcterms:W3CDTF">2018-03-28T10:41:59Z</dcterms:created>
  <dcterms:modified xsi:type="dcterms:W3CDTF">2018-03-28T12:46:14Z</dcterms:modified>
</cp:coreProperties>
</file>