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Users/michal/Dropbox/Dydaktyka/Teoria Decyzji I i II/exam2019/"/>
    </mc:Choice>
  </mc:AlternateContent>
  <xr:revisionPtr revIDLastSave="0" documentId="8_{178E980B-A5CD-C040-8DA2-BC429421A608}" xr6:coauthVersionLast="33" xr6:coauthVersionMax="33" xr10:uidLastSave="{00000000-0000-0000-0000-000000000000}"/>
  <bookViews>
    <workbookView xWindow="0" yWindow="460" windowWidth="28800" windowHeight="16200" activeTab="1" xr2:uid="{00000000-000D-0000-FFFF-FFFF00000000}"/>
  </bookViews>
  <sheets>
    <sheet name="Capacity calculation" sheetId="3" r:id="rId1"/>
    <sheet name="Beach" sheetId="2" r:id="rId2"/>
    <sheet name="Windsurf" sheetId="1" r:id="rId3"/>
  </sheets>
  <definedNames>
    <definedName name="solver_adj" localSheetId="1" hidden="1">Beach!$A$2:$D$2</definedName>
    <definedName name="solver_adj" localSheetId="0" hidden="1">'Capacity calculation'!$B$4:$B$17</definedName>
    <definedName name="solver_adj" localSheetId="2" hidden="1">Windsurf!$A$2:$D$2</definedName>
    <definedName name="solver_cvg" localSheetId="1" hidden="1">0.0001</definedName>
    <definedName name="solver_cvg" localSheetId="0" hidden="1">0.0001</definedName>
    <definedName name="solver_cvg" localSheetId="2" hidden="1">0.0001</definedName>
    <definedName name="solver_drv" localSheetId="1" hidden="1">1</definedName>
    <definedName name="solver_drv" localSheetId="0" hidden="1">1</definedName>
    <definedName name="solver_drv" localSheetId="2" hidden="1">1</definedName>
    <definedName name="solver_eng" localSheetId="1" hidden="1">2</definedName>
    <definedName name="solver_eng" localSheetId="0" hidden="1">2</definedName>
    <definedName name="solver_eng" localSheetId="2" hidden="1">2</definedName>
    <definedName name="solver_itr" localSheetId="1" hidden="1">2147483647</definedName>
    <definedName name="solver_itr" localSheetId="0" hidden="1">2147483647</definedName>
    <definedName name="solver_itr" localSheetId="2" hidden="1">2147483647</definedName>
    <definedName name="solver_lhs1" localSheetId="1" hidden="1">Beach!$B$20</definedName>
    <definedName name="solver_lhs1" localSheetId="0" hidden="1">'Capacity calculation'!$E$11:$E$44</definedName>
    <definedName name="solver_lhs1" localSheetId="2" hidden="1">Windsurf!$B$20</definedName>
    <definedName name="solver_lhs2" localSheetId="1" hidden="1">Beach!$B$6:$B$19</definedName>
    <definedName name="solver_lhs2" localSheetId="0" hidden="1">'Capacity calculation'!$E$5:$E$10</definedName>
    <definedName name="solver_lhs2" localSheetId="2" hidden="1">Windsurf!$B$6:$B$19</definedName>
    <definedName name="solver_lhs3" localSheetId="0" hidden="1">'Capacity calculation'!$J$5:$J$47</definedName>
    <definedName name="solver_lhs4" localSheetId="0" hidden="1">'Capacity calculation'!$O$5:$O$10</definedName>
    <definedName name="solver_lin" localSheetId="1" hidden="1">1</definedName>
    <definedName name="solver_lin" localSheetId="0" hidden="1">1</definedName>
    <definedName name="solver_lin" localSheetId="2" hidden="1">1</definedName>
    <definedName name="solver_mip" localSheetId="1" hidden="1">2147483647</definedName>
    <definedName name="solver_mip" localSheetId="0" hidden="1">2147483647</definedName>
    <definedName name="solver_mip" localSheetId="2" hidden="1">2147483647</definedName>
    <definedName name="solver_mni" localSheetId="1" hidden="1">30</definedName>
    <definedName name="solver_mni" localSheetId="0" hidden="1">30</definedName>
    <definedName name="solver_mni" localSheetId="2" hidden="1">30</definedName>
    <definedName name="solver_mrt" localSheetId="1" hidden="1">0.075</definedName>
    <definedName name="solver_mrt" localSheetId="0" hidden="1">0.075</definedName>
    <definedName name="solver_mrt" localSheetId="2" hidden="1">0.075</definedName>
    <definedName name="solver_msl" localSheetId="1" hidden="1">2</definedName>
    <definedName name="solver_msl" localSheetId="0" hidden="1">2</definedName>
    <definedName name="solver_msl" localSheetId="2" hidden="1">2</definedName>
    <definedName name="solver_neg" localSheetId="1" hidden="1">1</definedName>
    <definedName name="solver_neg" localSheetId="0" hidden="1">1</definedName>
    <definedName name="solver_neg" localSheetId="2" hidden="1">1</definedName>
    <definedName name="solver_nod" localSheetId="1" hidden="1">2147483647</definedName>
    <definedName name="solver_nod" localSheetId="0" hidden="1">2147483647</definedName>
    <definedName name="solver_nod" localSheetId="2" hidden="1">2147483647</definedName>
    <definedName name="solver_num" localSheetId="1" hidden="1">2</definedName>
    <definedName name="solver_num" localSheetId="0" hidden="1">4</definedName>
    <definedName name="solver_num" localSheetId="2" hidden="1">2</definedName>
    <definedName name="solver_opt" localSheetId="1" hidden="1">Beach!$A$22</definedName>
    <definedName name="solver_opt" localSheetId="0" hidden="1">'Capacity calculation'!$B$19</definedName>
    <definedName name="solver_opt" localSheetId="2" hidden="1">Windsurf!$A$22</definedName>
    <definedName name="solver_pre" localSheetId="1" hidden="1">0.000001</definedName>
    <definedName name="solver_pre" localSheetId="0" hidden="1">0.000001</definedName>
    <definedName name="solver_pre" localSheetId="2" hidden="1">0.000001</definedName>
    <definedName name="solver_rbv" localSheetId="1" hidden="1">1</definedName>
    <definedName name="solver_rbv" localSheetId="0" hidden="1">1</definedName>
    <definedName name="solver_rbv" localSheetId="2" hidden="1">1</definedName>
    <definedName name="solver_rel1" localSheetId="1" hidden="1">2</definedName>
    <definedName name="solver_rel1" localSheetId="0" hidden="1">1</definedName>
    <definedName name="solver_rel1" localSheetId="2" hidden="1">2</definedName>
    <definedName name="solver_rel2" localSheetId="1" hidden="1">3</definedName>
    <definedName name="solver_rel2" localSheetId="0" hidden="1">3</definedName>
    <definedName name="solver_rel2" localSheetId="2" hidden="1">3</definedName>
    <definedName name="solver_rel3" localSheetId="0" hidden="1">1</definedName>
    <definedName name="solver_rel4" localSheetId="0" hidden="1">1</definedName>
    <definedName name="solver_rhs1" localSheetId="1" hidden="1">Beach!$D$20</definedName>
    <definedName name="solver_rhs1" localSheetId="0" hidden="1">'Capacity calculation'!$G$11:$G$44</definedName>
    <definedName name="solver_rhs1" localSheetId="2" hidden="1">Windsurf!$D$20</definedName>
    <definedName name="solver_rhs2" localSheetId="1" hidden="1">Beach!$D$6:$D$19</definedName>
    <definedName name="solver_rhs2" localSheetId="0" hidden="1">'Capacity calculation'!$G$5:$G$10</definedName>
    <definedName name="solver_rhs2" localSheetId="2" hidden="1">Windsurf!$D$6:$D$19</definedName>
    <definedName name="solver_rhs3" localSheetId="0" hidden="1">'Capacity calculation'!$L$5:$L$47</definedName>
    <definedName name="solver_rhs4" localSheetId="0" hidden="1">'Capacity calculation'!$Q$5:$Q$10</definedName>
    <definedName name="solver_rlx" localSheetId="1" hidden="1">1</definedName>
    <definedName name="solver_rlx" localSheetId="0" hidden="1">2</definedName>
    <definedName name="solver_rlx" localSheetId="2" hidden="1">2</definedName>
    <definedName name="solver_rsd" localSheetId="1" hidden="1">0</definedName>
    <definedName name="solver_rsd" localSheetId="0" hidden="1">0</definedName>
    <definedName name="solver_rsd" localSheetId="2" hidden="1">0</definedName>
    <definedName name="solver_scl" localSheetId="1" hidden="1">2</definedName>
    <definedName name="solver_scl" localSheetId="0" hidden="1">1</definedName>
    <definedName name="solver_scl" localSheetId="2" hidden="1">1</definedName>
    <definedName name="solver_sho" localSheetId="1" hidden="1">2</definedName>
    <definedName name="solver_sho" localSheetId="0" hidden="1">2</definedName>
    <definedName name="solver_sho" localSheetId="2" hidden="1">2</definedName>
    <definedName name="solver_ssz" localSheetId="1" hidden="1">100</definedName>
    <definedName name="solver_ssz" localSheetId="0" hidden="1">100</definedName>
    <definedName name="solver_ssz" localSheetId="2" hidden="1">100</definedName>
    <definedName name="solver_tim" localSheetId="1" hidden="1">2147483647</definedName>
    <definedName name="solver_tim" localSheetId="0" hidden="1">2147483647</definedName>
    <definedName name="solver_tim" localSheetId="2" hidden="1">2147483647</definedName>
    <definedName name="solver_tol" localSheetId="1" hidden="1">0.01</definedName>
    <definedName name="solver_tol" localSheetId="0" hidden="1">0.01</definedName>
    <definedName name="solver_tol" localSheetId="2" hidden="1">0.01</definedName>
    <definedName name="solver_typ" localSheetId="1" hidden="1">2</definedName>
    <definedName name="solver_typ" localSheetId="0" hidden="1">2</definedName>
    <definedName name="solver_typ" localSheetId="2" hidden="1">2</definedName>
    <definedName name="solver_val" localSheetId="1" hidden="1">0</definedName>
    <definedName name="solver_val" localSheetId="0" hidden="1">0</definedName>
    <definedName name="solver_val" localSheetId="2" hidden="1">0</definedName>
    <definedName name="solver_ver" localSheetId="1" hidden="1">2</definedName>
    <definedName name="solver_ver" localSheetId="0" hidden="1">2</definedName>
    <definedName name="solver_ver" localSheetId="2" hidden="1">2</definedName>
  </definedNames>
  <calcPr calcId="179017"/>
</workbook>
</file>

<file path=xl/calcChain.xml><?xml version="1.0" encoding="utf-8"?>
<calcChain xmlns="http://schemas.openxmlformats.org/spreadsheetml/2006/main">
  <c r="B39" i="3" l="1"/>
  <c r="A39" i="3"/>
  <c r="O10" i="3"/>
  <c r="L47" i="3"/>
  <c r="J47" i="3"/>
  <c r="L46" i="3"/>
  <c r="J46" i="3"/>
  <c r="L45" i="3"/>
  <c r="J45" i="3"/>
  <c r="L44" i="3"/>
  <c r="J44" i="3"/>
  <c r="G44" i="3"/>
  <c r="E44" i="3"/>
  <c r="L43" i="3"/>
  <c r="J43" i="3"/>
  <c r="G43" i="3"/>
  <c r="E43" i="3"/>
  <c r="L42" i="3"/>
  <c r="J42" i="3"/>
  <c r="G42" i="3"/>
  <c r="E42" i="3"/>
  <c r="L41" i="3"/>
  <c r="J41" i="3"/>
  <c r="G41" i="3"/>
  <c r="E41" i="3"/>
  <c r="L40" i="3"/>
  <c r="J40" i="3"/>
  <c r="G40" i="3"/>
  <c r="E40" i="3"/>
  <c r="L39" i="3"/>
  <c r="J39" i="3"/>
  <c r="G39" i="3"/>
  <c r="E39" i="3"/>
  <c r="L38" i="3"/>
  <c r="J38" i="3"/>
  <c r="G38" i="3"/>
  <c r="E38" i="3"/>
  <c r="L37" i="3"/>
  <c r="J37" i="3"/>
  <c r="G37" i="3"/>
  <c r="E37" i="3"/>
  <c r="L36" i="3"/>
  <c r="J36" i="3"/>
  <c r="G36" i="3"/>
  <c r="E36" i="3"/>
  <c r="L35" i="3"/>
  <c r="J35" i="3"/>
  <c r="G35" i="3"/>
  <c r="E35" i="3"/>
  <c r="L34" i="3"/>
  <c r="J34" i="3"/>
  <c r="G34" i="3"/>
  <c r="E34" i="3"/>
  <c r="L33" i="3"/>
  <c r="J33" i="3"/>
  <c r="G33" i="3"/>
  <c r="E33" i="3"/>
  <c r="L32" i="3"/>
  <c r="J32" i="3"/>
  <c r="G32" i="3"/>
  <c r="E32" i="3"/>
  <c r="L31" i="3"/>
  <c r="J31" i="3"/>
  <c r="G31" i="3"/>
  <c r="E31" i="3"/>
  <c r="L30" i="3"/>
  <c r="J30" i="3"/>
  <c r="G30" i="3"/>
  <c r="E30" i="3"/>
  <c r="L29" i="3"/>
  <c r="J29" i="3"/>
  <c r="G29" i="3"/>
  <c r="E29" i="3"/>
  <c r="L28" i="3"/>
  <c r="J28" i="3"/>
  <c r="G28" i="3"/>
  <c r="E28" i="3"/>
  <c r="L27" i="3"/>
  <c r="J27" i="3"/>
  <c r="G27" i="3"/>
  <c r="E27" i="3"/>
  <c r="L26" i="3"/>
  <c r="J26" i="3"/>
  <c r="G26" i="3"/>
  <c r="E26" i="3"/>
  <c r="L25" i="3"/>
  <c r="J25" i="3"/>
  <c r="G25" i="3"/>
  <c r="E25" i="3"/>
  <c r="L24" i="3"/>
  <c r="J24" i="3"/>
  <c r="G24" i="3"/>
  <c r="E24" i="3"/>
  <c r="L23" i="3"/>
  <c r="J23" i="3"/>
  <c r="G23" i="3"/>
  <c r="E23" i="3"/>
  <c r="L22" i="3"/>
  <c r="J22" i="3"/>
  <c r="G22" i="3"/>
  <c r="E22" i="3"/>
  <c r="L21" i="3"/>
  <c r="J21" i="3"/>
  <c r="G21" i="3"/>
  <c r="E21" i="3"/>
  <c r="L20" i="3"/>
  <c r="J20" i="3"/>
  <c r="G20" i="3"/>
  <c r="E20" i="3"/>
  <c r="L19" i="3"/>
  <c r="J19" i="3"/>
  <c r="G19" i="3"/>
  <c r="E19" i="3"/>
  <c r="B19" i="3"/>
  <c r="L18" i="3"/>
  <c r="J18" i="3"/>
  <c r="G18" i="3"/>
  <c r="E18" i="3"/>
  <c r="L17" i="3"/>
  <c r="J17" i="3"/>
  <c r="G17" i="3"/>
  <c r="E17" i="3"/>
  <c r="L16" i="3"/>
  <c r="J16" i="3"/>
  <c r="G16" i="3"/>
  <c r="E16" i="3"/>
  <c r="L15" i="3"/>
  <c r="J15" i="3"/>
  <c r="G15" i="3"/>
  <c r="E15" i="3"/>
  <c r="L14" i="3"/>
  <c r="J14" i="3"/>
  <c r="G14" i="3"/>
  <c r="E14" i="3"/>
  <c r="L13" i="3"/>
  <c r="J13" i="3"/>
  <c r="G13" i="3"/>
  <c r="E13" i="3"/>
  <c r="L12" i="3"/>
  <c r="J12" i="3"/>
  <c r="G12" i="3"/>
  <c r="E12" i="3"/>
  <c r="L11" i="3"/>
  <c r="J11" i="3"/>
  <c r="G11" i="3"/>
  <c r="E11" i="3"/>
  <c r="Q10" i="3"/>
  <c r="L10" i="3"/>
  <c r="J10" i="3"/>
  <c r="E10" i="3"/>
  <c r="Q9" i="3"/>
  <c r="O9" i="3"/>
  <c r="L9" i="3"/>
  <c r="J9" i="3"/>
  <c r="E9" i="3"/>
  <c r="Q8" i="3"/>
  <c r="O8" i="3"/>
  <c r="L8" i="3"/>
  <c r="J8" i="3"/>
  <c r="E8" i="3"/>
  <c r="Q7" i="3"/>
  <c r="O7" i="3"/>
  <c r="L7" i="3"/>
  <c r="J7" i="3"/>
  <c r="E7" i="3"/>
  <c r="Q6" i="3"/>
  <c r="O6" i="3"/>
  <c r="L6" i="3"/>
  <c r="J6" i="3"/>
  <c r="E6" i="3"/>
  <c r="Q5" i="3"/>
  <c r="O5" i="3"/>
  <c r="L5" i="3"/>
  <c r="J5" i="3"/>
  <c r="E5" i="3"/>
  <c r="A22" i="2"/>
  <c r="B20" i="2"/>
  <c r="B19" i="2"/>
  <c r="B18" i="2"/>
  <c r="B17" i="2"/>
  <c r="B16" i="2"/>
  <c r="B15" i="2"/>
  <c r="B14" i="2"/>
  <c r="B13" i="2"/>
  <c r="B12" i="2"/>
  <c r="B11" i="2"/>
  <c r="B10" i="2"/>
  <c r="B9" i="2"/>
  <c r="B8" i="2"/>
  <c r="B7" i="2"/>
  <c r="B6" i="2"/>
  <c r="A22"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<sst xmlns="http://schemas.openxmlformats.org/spreadsheetml/2006/main" count="300" uniqueCount="60">
  <si>
    <t>sw</t>
  </si>
  <si>
    <t>cw</t>
  </si>
  <si>
    <t>ss</t>
  </si>
  <si>
    <t>cs</t>
  </si>
  <si>
    <t>sun,wind</t>
  </si>
  <si>
    <t>rain, wind</t>
  </si>
  <si>
    <t>sun, no wind</t>
  </si>
  <si>
    <t>rain, no wind</t>
  </si>
  <si>
    <t>Constraints</t>
  </si>
  <si>
    <t>&gt;=</t>
  </si>
  <si>
    <t>sw,ss</t>
  </si>
  <si>
    <t>cw,cs</t>
  </si>
  <si>
    <t>sw,cw</t>
  </si>
  <si>
    <t>ss,cs</t>
  </si>
  <si>
    <t>sw,cs</t>
  </si>
  <si>
    <t>ss,cw</t>
  </si>
  <si>
    <t>ss,cs,cw</t>
  </si>
  <si>
    <t>ss,sw,cw</t>
  </si>
  <si>
    <t>cs,sw,cw</t>
  </si>
  <si>
    <t>ss,cs,sw</t>
  </si>
  <si>
    <t>S</t>
  </si>
  <si>
    <t>=</t>
  </si>
  <si>
    <t>min</t>
  </si>
  <si>
    <t>Vertices of the core</t>
  </si>
  <si>
    <t>v1</t>
  </si>
  <si>
    <t>v2</t>
  </si>
  <si>
    <t>v3</t>
  </si>
  <si>
    <t>v4</t>
  </si>
  <si>
    <t>v5</t>
  </si>
  <si>
    <t>v6</t>
  </si>
  <si>
    <t>v7</t>
  </si>
  <si>
    <t>v8</t>
  </si>
  <si>
    <t>nm</t>
  </si>
  <si>
    <t>Info provided</t>
  </si>
  <si>
    <t>ss,sw</t>
  </si>
  <si>
    <t>Convexity empty intersection</t>
  </si>
  <si>
    <t>&lt;=</t>
  </si>
  <si>
    <t>Convexity nonempty intersection</t>
  </si>
  <si>
    <t>S+ss,sw</t>
  </si>
  <si>
    <t>cs,cw</t>
  </si>
  <si>
    <t>S+cs,cw</t>
  </si>
  <si>
    <t>S+sw,cw</t>
  </si>
  <si>
    <t>S+ss,cs</t>
  </si>
  <si>
    <t>S+sw,cs</t>
  </si>
  <si>
    <t>ss.sw,cw</t>
  </si>
  <si>
    <t>S+ss,cw</t>
  </si>
  <si>
    <t>Monotonicity</t>
  </si>
  <si>
    <t xml:space="preserve">sw </t>
  </si>
  <si>
    <t xml:space="preserve">ss </t>
  </si>
  <si>
    <t xml:space="preserve">S </t>
  </si>
  <si>
    <t xml:space="preserve">cs </t>
  </si>
  <si>
    <t>S+sw</t>
  </si>
  <si>
    <t>S+cw</t>
  </si>
  <si>
    <t>S+ss</t>
  </si>
  <si>
    <t>S+cs</t>
  </si>
  <si>
    <t>solution 1</t>
  </si>
  <si>
    <t>solution 2</t>
  </si>
  <si>
    <t>x</t>
  </si>
  <si>
    <t>Vertices of the core are found by solving a series of many optimization problems, where the constraints are always the same (be in the core) and the objective function changes (for example you may maxmize the RHS of each constraint and then minimize the RHS of each constraint. The obtained solutions correspond to vertices of the core)</t>
  </si>
  <si>
    <t>The capapcity is found by minimizing the sum of all capacity values under the constraints of convexity and information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</si>
</sst>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4" x14ac:knownFonts="1">
    <font>
      <sz val="12"/>
      <color rgb="FF000000"/>
      <name val="Arial"/>
      <family val="2"/>
    </font>
    <font>
      <b/>
      <i/>
      <sz val="16"/>
      <color rgb="FF000000"/>
      <name val="Arial"/>
      <family val="2"/>
    </font>
    <font>
      <b/>
      <i/>
      <u/>
      <sz val="12"/>
      <color rgb="FF000000"/>
      <name val="Arial"/>
      <family val="2"/>
    </font>
    <font>
      <b/>
      <sz val="12"/>
      <color rgb="FF000000"/>
      <name val="Arial"/>
      <family val="2"/>
    </font>
  </fonts>
  <fills count="7">
    <fill>
      <patternFill patternType="none"/>
    </fill>
    <fill>
      <patternFill patternType="gray125"/>
    </fill>
    <fill>
      <patternFill patternType="solid">
        <fgColor rgb="FFE6FF00"/>
        <bgColor rgb="FFE6FF00"/>
      </patternFill>
    </fill>
    <fill>
      <patternFill patternType="solid">
        <fgColor rgb="FFFF9966"/>
        <bgColor rgb="FFFF9966"/>
      </patternFill>
    </fill>
    <fill>
      <patternFill patternType="solid">
        <fgColor rgb="FF00FF00"/>
        <bgColor rgb="FF00FF00"/>
      </patternFill>
    </fill>
    <fill>
      <patternFill patternType="solid">
        <fgColor rgb="FFFFFF00"/>
        <bgColor rgb="FFFFFF00"/>
      </patternFill>
    </fill>
    <fill>
      <patternFill patternType="solid">
        <fgColor rgb="FF92D050"/>
        <bgColor rgb="FF92D050"/>
      </patternFill>
    </fill>
  </fills>
  <borders count="1">
    <border>
      <left/>
      <right/>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cellStyleXfs>
  <cellXfs count="11">
    <xf numFmtId="0" fontId="0" fillId="0" borderId="0" xfId="0"/>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0" fillId="6" borderId="0" xfId="0" applyFill="1"/>
    <xf numFmtId="0" fontId="0" fillId="0" borderId="0" xfId="0" applyFill="1"/>
    <xf numFmtId="0" fontId="3" fillId="0" borderId="0" xfId="0" applyFont="1"/>
    <xf numFmtId="0" fontId="0" fillId="0" borderId="0" xfId="0" applyAlignment="1">
      <alignment horizontal="left" wrapText="1"/>
    </xf>
  </cellXfs>
  <cellStyles count="5">
    <cellStyle name="Heading" xfId="1" xr:uid="{00000000-0005-0000-0000-000000000000}"/>
    <cellStyle name="Heading1" xfId="2" xr:uid="{00000000-0005-0000-0000-000001000000}"/>
    <cellStyle name="Normalny" xfId="0" builtinId="0" customBuiltin="1"/>
    <cellStyle name="Result" xfId="3" xr:uid="{00000000-0005-0000-0000-000003000000}"/>
    <cellStyle name="Result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47"/>
  <sheetViews>
    <sheetView workbookViewId="0">
      <selection activeCell="B2" sqref="B2"/>
    </sheetView>
  </sheetViews>
  <sheetFormatPr baseColWidth="10" defaultRowHeight="16" x14ac:dyDescent="0.2"/>
  <cols>
    <col min="1" max="2" width="10.7109375" customWidth="1"/>
    <col min="3" max="3" width="20.28515625" customWidth="1"/>
    <col min="4" max="4" width="8.42578125" customWidth="1"/>
    <col min="5" max="5" width="4.5703125" customWidth="1"/>
    <col min="6" max="6" width="5.7109375" customWidth="1"/>
    <col min="7" max="7" width="4.140625" customWidth="1"/>
    <col min="8" max="8" width="17.85546875" customWidth="1"/>
    <col min="9" max="9" width="9.5703125" customWidth="1"/>
    <col min="10" max="10" width="4.5703125" customWidth="1"/>
    <col min="11" max="11" width="5" customWidth="1"/>
    <col min="12" max="12" width="5.28515625" customWidth="1"/>
    <col min="13" max="13" width="18.28515625" customWidth="1"/>
    <col min="14" max="14" width="10.7109375" customWidth="1"/>
    <col min="15" max="17" width="6.140625" customWidth="1"/>
    <col min="18" max="18" width="10.7109375" customWidth="1"/>
  </cols>
  <sheetData>
    <row r="2" spans="1:17" x14ac:dyDescent="0.2">
      <c r="B2" s="9" t="s">
        <v>59</v>
      </c>
    </row>
    <row r="4" spans="1:17" x14ac:dyDescent="0.2">
      <c r="A4" s="1" t="s">
        <v>0</v>
      </c>
      <c r="B4" s="3">
        <v>0</v>
      </c>
    </row>
    <row r="5" spans="1:17" x14ac:dyDescent="0.2">
      <c r="A5" s="1" t="s">
        <v>1</v>
      </c>
      <c r="B5" s="3">
        <v>0.30000000000000004</v>
      </c>
      <c r="C5" t="s">
        <v>33</v>
      </c>
      <c r="D5" t="s">
        <v>34</v>
      </c>
      <c r="E5">
        <f>B8</f>
        <v>0.3</v>
      </c>
      <c r="F5" t="s">
        <v>9</v>
      </c>
      <c r="G5">
        <v>0.3</v>
      </c>
      <c r="H5" t="s">
        <v>35</v>
      </c>
      <c r="I5" s="5" t="s">
        <v>16</v>
      </c>
      <c r="J5">
        <f>B6+B9</f>
        <v>0.6</v>
      </c>
      <c r="K5" t="s">
        <v>36</v>
      </c>
      <c r="L5">
        <f>$B$14</f>
        <v>0.59999999999999987</v>
      </c>
      <c r="M5" t="s">
        <v>37</v>
      </c>
      <c r="N5" s="5" t="s">
        <v>38</v>
      </c>
      <c r="O5">
        <f>B15+B17</f>
        <v>1.2000000000000002</v>
      </c>
      <c r="P5" t="s">
        <v>36</v>
      </c>
      <c r="Q5">
        <f t="shared" ref="Q5:Q10" si="0">$B$18+B8</f>
        <v>1.3</v>
      </c>
    </row>
    <row r="6" spans="1:17" x14ac:dyDescent="0.2">
      <c r="A6" s="1" t="s">
        <v>2</v>
      </c>
      <c r="B6" s="3">
        <v>0.19999999999999996</v>
      </c>
      <c r="D6" t="s">
        <v>39</v>
      </c>
      <c r="E6">
        <f>B9</f>
        <v>0.4</v>
      </c>
      <c r="F6" t="s">
        <v>9</v>
      </c>
      <c r="G6">
        <v>0.4</v>
      </c>
      <c r="I6" s="5" t="s">
        <v>16</v>
      </c>
      <c r="J6">
        <f>B7+B13</f>
        <v>0.5</v>
      </c>
      <c r="K6" t="s">
        <v>36</v>
      </c>
      <c r="L6">
        <f>$B$14</f>
        <v>0.59999999999999987</v>
      </c>
      <c r="N6" s="5" t="s">
        <v>40</v>
      </c>
      <c r="O6">
        <f>B14+B16</f>
        <v>1.1999999999999997</v>
      </c>
      <c r="P6" t="s">
        <v>36</v>
      </c>
      <c r="Q6">
        <f t="shared" si="0"/>
        <v>1.4</v>
      </c>
    </row>
    <row r="7" spans="1:17" x14ac:dyDescent="0.2">
      <c r="A7" s="1" t="s">
        <v>3</v>
      </c>
      <c r="B7" s="3">
        <v>0</v>
      </c>
      <c r="D7" t="s">
        <v>12</v>
      </c>
      <c r="E7">
        <f>B10</f>
        <v>0.5</v>
      </c>
      <c r="F7" t="s">
        <v>9</v>
      </c>
      <c r="G7">
        <v>0.5</v>
      </c>
      <c r="I7" s="5" t="s">
        <v>16</v>
      </c>
      <c r="J7">
        <f>B5+B11</f>
        <v>0.5</v>
      </c>
      <c r="K7" t="s">
        <v>36</v>
      </c>
      <c r="L7">
        <f>$B$14</f>
        <v>0.59999999999999987</v>
      </c>
      <c r="N7" s="5" t="s">
        <v>41</v>
      </c>
      <c r="O7">
        <f>B15+B16</f>
        <v>1.5</v>
      </c>
      <c r="P7" t="s">
        <v>36</v>
      </c>
      <c r="Q7">
        <f t="shared" si="0"/>
        <v>1.5</v>
      </c>
    </row>
    <row r="8" spans="1:17" x14ac:dyDescent="0.2">
      <c r="A8" s="1" t="s">
        <v>34</v>
      </c>
      <c r="B8" s="3">
        <v>0.3</v>
      </c>
      <c r="D8" t="s">
        <v>13</v>
      </c>
      <c r="E8">
        <f>B11</f>
        <v>0.2</v>
      </c>
      <c r="F8" t="s">
        <v>9</v>
      </c>
      <c r="G8">
        <v>0.2</v>
      </c>
      <c r="I8" s="5" t="s">
        <v>17</v>
      </c>
      <c r="J8">
        <f>B6+B10</f>
        <v>0.7</v>
      </c>
      <c r="K8" t="s">
        <v>36</v>
      </c>
      <c r="L8">
        <f>$B$15</f>
        <v>0.9</v>
      </c>
      <c r="N8" s="5" t="s">
        <v>42</v>
      </c>
      <c r="O8">
        <f>B14+B17</f>
        <v>0.89999999999999991</v>
      </c>
      <c r="P8" t="s">
        <v>36</v>
      </c>
      <c r="Q8">
        <f t="shared" si="0"/>
        <v>1.2</v>
      </c>
    </row>
    <row r="9" spans="1:17" x14ac:dyDescent="0.2">
      <c r="A9" s="1" t="s">
        <v>39</v>
      </c>
      <c r="B9" s="3">
        <v>0.4</v>
      </c>
      <c r="D9" t="s">
        <v>16</v>
      </c>
      <c r="E9">
        <f>B14</f>
        <v>0.59999999999999987</v>
      </c>
      <c r="F9" t="s">
        <v>9</v>
      </c>
      <c r="G9">
        <v>0.6</v>
      </c>
      <c r="I9" s="5" t="s">
        <v>17</v>
      </c>
      <c r="J9">
        <f>B4+B13</f>
        <v>0.5</v>
      </c>
      <c r="K9" t="s">
        <v>36</v>
      </c>
      <c r="L9">
        <f>$B$15</f>
        <v>0.9</v>
      </c>
      <c r="N9" s="5" t="s">
        <v>43</v>
      </c>
      <c r="O9">
        <f>B16+B17</f>
        <v>0.9</v>
      </c>
      <c r="P9" t="s">
        <v>36</v>
      </c>
      <c r="Q9">
        <f t="shared" si="0"/>
        <v>1</v>
      </c>
    </row>
    <row r="10" spans="1:17" x14ac:dyDescent="0.2">
      <c r="A10" s="1" t="s">
        <v>12</v>
      </c>
      <c r="B10" s="3">
        <v>0.5</v>
      </c>
      <c r="D10" t="s">
        <v>44</v>
      </c>
      <c r="E10">
        <f>B15</f>
        <v>0.9</v>
      </c>
      <c r="F10" t="s">
        <v>9</v>
      </c>
      <c r="G10">
        <v>0.9</v>
      </c>
      <c r="I10" s="5" t="s">
        <v>17</v>
      </c>
      <c r="J10">
        <f>B5+B8</f>
        <v>0.60000000000000009</v>
      </c>
      <c r="K10" t="s">
        <v>36</v>
      </c>
      <c r="L10">
        <f>$B$15</f>
        <v>0.9</v>
      </c>
      <c r="N10" s="5" t="s">
        <v>45</v>
      </c>
      <c r="O10">
        <f>B14+B15</f>
        <v>1.5</v>
      </c>
      <c r="P10" t="s">
        <v>36</v>
      </c>
      <c r="Q10">
        <f t="shared" si="0"/>
        <v>1.5</v>
      </c>
    </row>
    <row r="11" spans="1:17" x14ac:dyDescent="0.2">
      <c r="A11" s="1" t="s">
        <v>13</v>
      </c>
      <c r="B11" s="3">
        <v>0.2</v>
      </c>
      <c r="C11" t="s">
        <v>46</v>
      </c>
      <c r="D11" t="s">
        <v>47</v>
      </c>
      <c r="E11">
        <f>B4</f>
        <v>0</v>
      </c>
      <c r="F11" t="s">
        <v>36</v>
      </c>
      <c r="G11">
        <f>B8</f>
        <v>0.3</v>
      </c>
      <c r="I11" s="5" t="s">
        <v>18</v>
      </c>
      <c r="J11">
        <f>B7+B10</f>
        <v>0.5</v>
      </c>
      <c r="K11" t="s">
        <v>36</v>
      </c>
      <c r="L11">
        <f>$B$16</f>
        <v>0.6</v>
      </c>
    </row>
    <row r="12" spans="1:17" x14ac:dyDescent="0.2">
      <c r="A12" s="1" t="s">
        <v>14</v>
      </c>
      <c r="B12" s="3">
        <v>0</v>
      </c>
      <c r="D12" t="s">
        <v>47</v>
      </c>
      <c r="E12">
        <f>B4</f>
        <v>0</v>
      </c>
      <c r="F12" t="s">
        <v>36</v>
      </c>
      <c r="G12">
        <f>B10</f>
        <v>0.5</v>
      </c>
      <c r="I12" s="5" t="s">
        <v>18</v>
      </c>
      <c r="J12">
        <f>B4+B9</f>
        <v>0.4</v>
      </c>
      <c r="K12" t="s">
        <v>36</v>
      </c>
      <c r="L12">
        <f>$B$16</f>
        <v>0.6</v>
      </c>
    </row>
    <row r="13" spans="1:17" x14ac:dyDescent="0.2">
      <c r="A13" s="1" t="s">
        <v>15</v>
      </c>
      <c r="B13" s="3">
        <v>0.5</v>
      </c>
      <c r="D13" t="s">
        <v>0</v>
      </c>
      <c r="E13">
        <f>B4</f>
        <v>0</v>
      </c>
      <c r="F13" t="s">
        <v>36</v>
      </c>
      <c r="G13">
        <f>B12</f>
        <v>0</v>
      </c>
      <c r="I13" s="5" t="s">
        <v>18</v>
      </c>
      <c r="J13">
        <f>B5+B12</f>
        <v>0.30000000000000004</v>
      </c>
      <c r="K13" t="s">
        <v>36</v>
      </c>
      <c r="L13">
        <f>$B$16</f>
        <v>0.6</v>
      </c>
    </row>
    <row r="14" spans="1:17" x14ac:dyDescent="0.2">
      <c r="A14" s="1" t="s">
        <v>16</v>
      </c>
      <c r="B14" s="3">
        <v>0.59999999999999987</v>
      </c>
      <c r="D14" t="s">
        <v>48</v>
      </c>
      <c r="E14">
        <f>B6</f>
        <v>0.19999999999999996</v>
      </c>
      <c r="F14" t="s">
        <v>36</v>
      </c>
      <c r="G14">
        <f>B8</f>
        <v>0.3</v>
      </c>
      <c r="I14" s="5" t="s">
        <v>19</v>
      </c>
      <c r="J14">
        <f>B6+B12</f>
        <v>0.19999999999999996</v>
      </c>
      <c r="K14" t="s">
        <v>36</v>
      </c>
      <c r="L14">
        <f>$B$17</f>
        <v>0.30000000000000004</v>
      </c>
    </row>
    <row r="15" spans="1:17" x14ac:dyDescent="0.2">
      <c r="A15" s="1" t="s">
        <v>17</v>
      </c>
      <c r="B15" s="3">
        <v>0.9</v>
      </c>
      <c r="D15" t="s">
        <v>48</v>
      </c>
      <c r="E15">
        <f>B6</f>
        <v>0.19999999999999996</v>
      </c>
      <c r="F15" t="s">
        <v>36</v>
      </c>
      <c r="G15">
        <f>B11</f>
        <v>0.2</v>
      </c>
      <c r="I15" s="5" t="s">
        <v>19</v>
      </c>
      <c r="J15">
        <f>B7+B8</f>
        <v>0.3</v>
      </c>
      <c r="K15" t="s">
        <v>36</v>
      </c>
      <c r="L15">
        <f>$B$17</f>
        <v>0.30000000000000004</v>
      </c>
    </row>
    <row r="16" spans="1:17" x14ac:dyDescent="0.2">
      <c r="A16" s="1" t="s">
        <v>18</v>
      </c>
      <c r="B16" s="3">
        <v>0.6</v>
      </c>
      <c r="D16" t="s">
        <v>2</v>
      </c>
      <c r="E16">
        <f>B6</f>
        <v>0.19999999999999996</v>
      </c>
      <c r="F16" t="s">
        <v>36</v>
      </c>
      <c r="G16">
        <f>B13</f>
        <v>0.5</v>
      </c>
      <c r="I16" s="5" t="s">
        <v>19</v>
      </c>
      <c r="J16">
        <f>B4+B11</f>
        <v>0.2</v>
      </c>
      <c r="K16" t="s">
        <v>36</v>
      </c>
      <c r="L16">
        <f>$B$17</f>
        <v>0.30000000000000004</v>
      </c>
    </row>
    <row r="17" spans="1:12" x14ac:dyDescent="0.2">
      <c r="A17" s="1" t="s">
        <v>19</v>
      </c>
      <c r="B17" s="3">
        <v>0.30000000000000004</v>
      </c>
      <c r="D17" t="s">
        <v>1</v>
      </c>
      <c r="E17">
        <f>B5</f>
        <v>0.30000000000000004</v>
      </c>
      <c r="F17" t="s">
        <v>36</v>
      </c>
      <c r="G17">
        <f>B9</f>
        <v>0.4</v>
      </c>
      <c r="I17" s="5" t="s">
        <v>49</v>
      </c>
      <c r="J17">
        <f>B8+B9</f>
        <v>0.7</v>
      </c>
      <c r="K17" t="s">
        <v>36</v>
      </c>
      <c r="L17">
        <f t="shared" ref="L17:L23" si="1">$B$18</f>
        <v>1</v>
      </c>
    </row>
    <row r="18" spans="1:12" x14ac:dyDescent="0.2">
      <c r="A18" s="1" t="s">
        <v>20</v>
      </c>
      <c r="B18" s="3">
        <v>1</v>
      </c>
      <c r="D18" t="s">
        <v>1</v>
      </c>
      <c r="E18">
        <f>B5</f>
        <v>0.30000000000000004</v>
      </c>
      <c r="F18" t="s">
        <v>36</v>
      </c>
      <c r="G18">
        <f>B10</f>
        <v>0.5</v>
      </c>
      <c r="I18" s="5" t="s">
        <v>49</v>
      </c>
      <c r="J18">
        <f>B10+B11</f>
        <v>0.7</v>
      </c>
      <c r="K18" t="s">
        <v>36</v>
      </c>
      <c r="L18">
        <f t="shared" si="1"/>
        <v>1</v>
      </c>
    </row>
    <row r="19" spans="1:12" x14ac:dyDescent="0.2">
      <c r="A19" s="1" t="s">
        <v>22</v>
      </c>
      <c r="B19" s="7">
        <f>SUM(B4:B18)</f>
        <v>5.8</v>
      </c>
      <c r="D19" t="s">
        <v>1</v>
      </c>
      <c r="E19">
        <f>B5</f>
        <v>0.30000000000000004</v>
      </c>
      <c r="F19" t="s">
        <v>36</v>
      </c>
      <c r="G19">
        <f>B13</f>
        <v>0.5</v>
      </c>
      <c r="I19" s="5" t="s">
        <v>49</v>
      </c>
      <c r="J19">
        <f>B12+B13</f>
        <v>0.5</v>
      </c>
      <c r="K19" t="s">
        <v>36</v>
      </c>
      <c r="L19">
        <f t="shared" si="1"/>
        <v>1</v>
      </c>
    </row>
    <row r="20" spans="1:12" x14ac:dyDescent="0.2">
      <c r="D20" t="s">
        <v>3</v>
      </c>
      <c r="E20">
        <f>B7</f>
        <v>0</v>
      </c>
      <c r="F20" t="s">
        <v>36</v>
      </c>
      <c r="G20">
        <f>B9</f>
        <v>0.4</v>
      </c>
      <c r="I20" s="5" t="s">
        <v>49</v>
      </c>
      <c r="J20">
        <f>B4+B14</f>
        <v>0.59999999999999987</v>
      </c>
      <c r="K20" t="s">
        <v>36</v>
      </c>
      <c r="L20">
        <f t="shared" si="1"/>
        <v>1</v>
      </c>
    </row>
    <row r="21" spans="1:12" x14ac:dyDescent="0.2">
      <c r="D21" t="s">
        <v>50</v>
      </c>
      <c r="E21">
        <f>B7</f>
        <v>0</v>
      </c>
      <c r="F21" t="s">
        <v>36</v>
      </c>
      <c r="G21">
        <f>B11</f>
        <v>0.2</v>
      </c>
      <c r="I21" s="5" t="s">
        <v>49</v>
      </c>
      <c r="J21">
        <f>B5+B17</f>
        <v>0.60000000000000009</v>
      </c>
      <c r="K21" t="s">
        <v>36</v>
      </c>
      <c r="L21">
        <f t="shared" si="1"/>
        <v>1</v>
      </c>
    </row>
    <row r="22" spans="1:12" x14ac:dyDescent="0.2">
      <c r="D22" t="s">
        <v>3</v>
      </c>
      <c r="E22">
        <f>B7</f>
        <v>0</v>
      </c>
      <c r="F22" t="s">
        <v>36</v>
      </c>
      <c r="G22">
        <f>B12</f>
        <v>0</v>
      </c>
      <c r="I22" s="5" t="s">
        <v>49</v>
      </c>
      <c r="J22">
        <f>B6+B16</f>
        <v>0.79999999999999993</v>
      </c>
      <c r="K22" t="s">
        <v>36</v>
      </c>
      <c r="L22">
        <f t="shared" si="1"/>
        <v>1</v>
      </c>
    </row>
    <row r="23" spans="1:12" x14ac:dyDescent="0.2">
      <c r="A23" t="s">
        <v>55</v>
      </c>
      <c r="B23" t="s">
        <v>56</v>
      </c>
      <c r="D23" s="5" t="s">
        <v>34</v>
      </c>
      <c r="E23">
        <f>B8</f>
        <v>0.3</v>
      </c>
      <c r="F23" t="s">
        <v>36</v>
      </c>
      <c r="G23">
        <f>B15</f>
        <v>0.9</v>
      </c>
      <c r="I23" s="5" t="s">
        <v>49</v>
      </c>
      <c r="J23">
        <f>B7+B15</f>
        <v>0.9</v>
      </c>
      <c r="K23" t="s">
        <v>36</v>
      </c>
      <c r="L23">
        <f t="shared" si="1"/>
        <v>1</v>
      </c>
    </row>
    <row r="24" spans="1:12" x14ac:dyDescent="0.2">
      <c r="A24" s="3">
        <v>0</v>
      </c>
      <c r="B24" s="3">
        <v>0</v>
      </c>
      <c r="D24" s="5" t="s">
        <v>34</v>
      </c>
      <c r="E24">
        <f>B8</f>
        <v>0.3</v>
      </c>
      <c r="F24" t="s">
        <v>36</v>
      </c>
      <c r="G24">
        <f>B17</f>
        <v>0.30000000000000004</v>
      </c>
      <c r="H24" t="s">
        <v>37</v>
      </c>
      <c r="I24" s="5" t="s">
        <v>16</v>
      </c>
      <c r="J24">
        <f>B11+B9</f>
        <v>0.60000000000000009</v>
      </c>
      <c r="K24" t="s">
        <v>36</v>
      </c>
      <c r="L24">
        <f>$B$14+B7</f>
        <v>0.59999999999999987</v>
      </c>
    </row>
    <row r="25" spans="1:12" x14ac:dyDescent="0.2">
      <c r="A25" s="3">
        <v>0.29999999999999993</v>
      </c>
      <c r="B25" s="3">
        <v>0.30000000000000004</v>
      </c>
      <c r="D25" s="5" t="s">
        <v>39</v>
      </c>
      <c r="E25">
        <f>B9</f>
        <v>0.4</v>
      </c>
      <c r="F25" t="s">
        <v>36</v>
      </c>
      <c r="G25">
        <f>B14</f>
        <v>0.59999999999999987</v>
      </c>
      <c r="I25" s="5" t="s">
        <v>16</v>
      </c>
      <c r="J25" s="8">
        <f>B13+B9</f>
        <v>0.9</v>
      </c>
      <c r="K25" s="8" t="s">
        <v>36</v>
      </c>
      <c r="L25" s="8">
        <f>$B$14+B5</f>
        <v>0.89999999999999991</v>
      </c>
    </row>
    <row r="26" spans="1:12" x14ac:dyDescent="0.2">
      <c r="A26" s="3">
        <v>0.1</v>
      </c>
      <c r="B26" s="3">
        <v>0.19999999999999996</v>
      </c>
      <c r="C26" t="s">
        <v>57</v>
      </c>
      <c r="D26" s="5" t="s">
        <v>39</v>
      </c>
      <c r="E26">
        <f>B10</f>
        <v>0.5</v>
      </c>
      <c r="F26" t="s">
        <v>36</v>
      </c>
      <c r="G26">
        <f>B16</f>
        <v>0.6</v>
      </c>
      <c r="I26" s="5" t="s">
        <v>16</v>
      </c>
      <c r="J26" s="8">
        <f>B11+B13</f>
        <v>0.7</v>
      </c>
      <c r="K26" s="8" t="s">
        <v>36</v>
      </c>
      <c r="L26" s="8">
        <f>$B$14+B6</f>
        <v>0.79999999999999982</v>
      </c>
    </row>
    <row r="27" spans="1:12" x14ac:dyDescent="0.2">
      <c r="A27" s="3">
        <v>0</v>
      </c>
      <c r="B27" s="3">
        <v>0</v>
      </c>
      <c r="D27" s="5" t="s">
        <v>12</v>
      </c>
      <c r="E27">
        <f>B10</f>
        <v>0.5</v>
      </c>
      <c r="F27" t="s">
        <v>36</v>
      </c>
      <c r="G27">
        <f>B15</f>
        <v>0.9</v>
      </c>
      <c r="I27" s="5" t="s">
        <v>17</v>
      </c>
      <c r="J27">
        <f>B8+B13</f>
        <v>0.8</v>
      </c>
      <c r="K27" t="s">
        <v>36</v>
      </c>
      <c r="L27">
        <f>$B$15+B6</f>
        <v>1.1000000000000001</v>
      </c>
    </row>
    <row r="28" spans="1:12" x14ac:dyDescent="0.2">
      <c r="A28" s="3">
        <v>0.3</v>
      </c>
      <c r="B28" s="3">
        <v>0.3</v>
      </c>
      <c r="D28" s="5" t="s">
        <v>12</v>
      </c>
      <c r="E28">
        <f>B10</f>
        <v>0.5</v>
      </c>
      <c r="F28" t="s">
        <v>36</v>
      </c>
      <c r="G28">
        <f>B16</f>
        <v>0.6</v>
      </c>
      <c r="I28" s="5" t="s">
        <v>17</v>
      </c>
      <c r="J28">
        <f>B8+B10</f>
        <v>0.8</v>
      </c>
      <c r="K28" t="s">
        <v>36</v>
      </c>
      <c r="L28">
        <f>$B$15+B4</f>
        <v>0.9</v>
      </c>
    </row>
    <row r="29" spans="1:12" x14ac:dyDescent="0.2">
      <c r="A29" s="3">
        <v>0.4</v>
      </c>
      <c r="B29" s="3">
        <v>0.4</v>
      </c>
      <c r="D29" s="5" t="s">
        <v>13</v>
      </c>
      <c r="E29">
        <f>B11</f>
        <v>0.2</v>
      </c>
      <c r="F29" t="s">
        <v>36</v>
      </c>
      <c r="G29">
        <f>B14</f>
        <v>0.59999999999999987</v>
      </c>
      <c r="I29" s="5" t="s">
        <v>17</v>
      </c>
      <c r="J29" s="8">
        <f>B13+B10</f>
        <v>1</v>
      </c>
      <c r="K29" s="8" t="s">
        <v>36</v>
      </c>
      <c r="L29" s="8">
        <f>$B$15+B5</f>
        <v>1.2000000000000002</v>
      </c>
    </row>
    <row r="30" spans="1:12" x14ac:dyDescent="0.2">
      <c r="A30" s="3">
        <v>0.49999999999999989</v>
      </c>
      <c r="B30" s="3">
        <v>0.5</v>
      </c>
      <c r="D30" s="5" t="s">
        <v>13</v>
      </c>
      <c r="E30">
        <f>B11</f>
        <v>0.2</v>
      </c>
      <c r="F30" t="s">
        <v>36</v>
      </c>
      <c r="G30">
        <f>B17</f>
        <v>0.30000000000000004</v>
      </c>
      <c r="I30" s="5" t="s">
        <v>18</v>
      </c>
      <c r="J30" s="8">
        <f>B12+B9</f>
        <v>0.4</v>
      </c>
      <c r="K30" s="8" t="s">
        <v>36</v>
      </c>
      <c r="L30" s="8">
        <f>$B$16+B7</f>
        <v>0.6</v>
      </c>
    </row>
    <row r="31" spans="1:12" x14ac:dyDescent="0.2">
      <c r="A31" s="3">
        <v>0.2</v>
      </c>
      <c r="B31" s="3">
        <v>0.2</v>
      </c>
      <c r="D31" s="5" t="s">
        <v>14</v>
      </c>
      <c r="E31">
        <f>B12</f>
        <v>0</v>
      </c>
      <c r="F31" t="s">
        <v>36</v>
      </c>
      <c r="G31">
        <f>B16</f>
        <v>0.6</v>
      </c>
      <c r="I31" s="5" t="s">
        <v>18</v>
      </c>
      <c r="J31" s="8">
        <f>B12+B10</f>
        <v>0.5</v>
      </c>
      <c r="K31" s="8" t="s">
        <v>36</v>
      </c>
      <c r="L31" s="8">
        <f>$B$16+B4</f>
        <v>0.6</v>
      </c>
    </row>
    <row r="32" spans="1:12" x14ac:dyDescent="0.2">
      <c r="A32" s="3">
        <v>0</v>
      </c>
      <c r="B32" s="3">
        <v>0</v>
      </c>
      <c r="D32" s="5" t="s">
        <v>14</v>
      </c>
      <c r="E32">
        <f>B12</f>
        <v>0</v>
      </c>
      <c r="F32" t="s">
        <v>36</v>
      </c>
      <c r="G32">
        <f>B17</f>
        <v>0.30000000000000004</v>
      </c>
      <c r="I32" s="5" t="s">
        <v>18</v>
      </c>
      <c r="J32" s="8">
        <f>B9+B10</f>
        <v>0.9</v>
      </c>
      <c r="K32" s="8" t="s">
        <v>36</v>
      </c>
      <c r="L32" s="8">
        <f>$B$16+B5</f>
        <v>0.9</v>
      </c>
    </row>
    <row r="33" spans="1:12" x14ac:dyDescent="0.2">
      <c r="A33" s="3">
        <v>0.49999999999999989</v>
      </c>
      <c r="B33" s="3">
        <v>0.5</v>
      </c>
      <c r="D33" s="5" t="s">
        <v>15</v>
      </c>
      <c r="E33">
        <f>B13</f>
        <v>0.5</v>
      </c>
      <c r="F33" t="s">
        <v>36</v>
      </c>
      <c r="G33">
        <f>B14</f>
        <v>0.59999999999999987</v>
      </c>
      <c r="I33" s="5" t="s">
        <v>19</v>
      </c>
      <c r="J33" s="8">
        <f>B11+B8</f>
        <v>0.5</v>
      </c>
      <c r="K33" s="8" t="s">
        <v>36</v>
      </c>
      <c r="L33" s="8">
        <f>$B$17+B6</f>
        <v>0.5</v>
      </c>
    </row>
    <row r="34" spans="1:12" x14ac:dyDescent="0.2">
      <c r="A34" s="3">
        <v>0.60000000000000009</v>
      </c>
      <c r="B34" s="3">
        <v>0.59999999999999987</v>
      </c>
      <c r="D34" s="5" t="s">
        <v>15</v>
      </c>
      <c r="E34">
        <f>B13</f>
        <v>0.5</v>
      </c>
      <c r="F34" t="s">
        <v>36</v>
      </c>
      <c r="G34">
        <f>B15</f>
        <v>0.9</v>
      </c>
      <c r="I34" s="5" t="s">
        <v>19</v>
      </c>
      <c r="J34">
        <f>B11+B12</f>
        <v>0.2</v>
      </c>
      <c r="K34" t="s">
        <v>36</v>
      </c>
      <c r="L34">
        <f>$B$17</f>
        <v>0.30000000000000004</v>
      </c>
    </row>
    <row r="35" spans="1:12" x14ac:dyDescent="0.2">
      <c r="A35" s="3">
        <v>0.89999999999999991</v>
      </c>
      <c r="B35" s="3">
        <v>0.9</v>
      </c>
      <c r="D35" s="5" t="s">
        <v>16</v>
      </c>
      <c r="E35">
        <f>B14</f>
        <v>0.59999999999999987</v>
      </c>
      <c r="F35" t="s">
        <v>36</v>
      </c>
      <c r="G35">
        <f>$B$18</f>
        <v>1</v>
      </c>
      <c r="I35" s="5" t="s">
        <v>19</v>
      </c>
      <c r="J35">
        <f>B8+B12</f>
        <v>0.3</v>
      </c>
      <c r="K35" t="s">
        <v>36</v>
      </c>
      <c r="L35">
        <f>$B$17</f>
        <v>0.30000000000000004</v>
      </c>
    </row>
    <row r="36" spans="1:12" x14ac:dyDescent="0.2">
      <c r="A36" s="3">
        <v>0.6</v>
      </c>
      <c r="B36" s="3">
        <v>0.6</v>
      </c>
      <c r="D36" s="5" t="s">
        <v>17</v>
      </c>
      <c r="E36">
        <f>B15</f>
        <v>0.9</v>
      </c>
      <c r="F36" t="s">
        <v>36</v>
      </c>
      <c r="G36">
        <f>$B$18</f>
        <v>1</v>
      </c>
      <c r="I36" s="5" t="s">
        <v>51</v>
      </c>
      <c r="J36">
        <f>B8+B16</f>
        <v>0.89999999999999991</v>
      </c>
      <c r="K36" t="s">
        <v>36</v>
      </c>
      <c r="L36">
        <f>$B$18+$B$4</f>
        <v>1</v>
      </c>
    </row>
    <row r="37" spans="1:12" x14ac:dyDescent="0.2">
      <c r="A37" s="3">
        <v>0.4</v>
      </c>
      <c r="B37" s="3">
        <v>0.30000000000000004</v>
      </c>
      <c r="C37" t="s">
        <v>57</v>
      </c>
      <c r="D37" s="5" t="s">
        <v>18</v>
      </c>
      <c r="E37">
        <f>B16</f>
        <v>0.6</v>
      </c>
      <c r="F37" t="s">
        <v>36</v>
      </c>
      <c r="G37">
        <f>$B$18</f>
        <v>1</v>
      </c>
      <c r="I37" s="5" t="s">
        <v>51</v>
      </c>
      <c r="J37">
        <f>B10+B17</f>
        <v>0.8</v>
      </c>
      <c r="K37" t="s">
        <v>36</v>
      </c>
      <c r="L37">
        <f>$B$18+$B$4</f>
        <v>1</v>
      </c>
    </row>
    <row r="38" spans="1:12" x14ac:dyDescent="0.2">
      <c r="A38" s="3">
        <v>1</v>
      </c>
      <c r="B38" s="3">
        <v>1</v>
      </c>
      <c r="D38" s="5" t="s">
        <v>19</v>
      </c>
      <c r="E38">
        <f>B17</f>
        <v>0.30000000000000004</v>
      </c>
      <c r="F38" t="s">
        <v>36</v>
      </c>
      <c r="G38">
        <f>$B$18</f>
        <v>1</v>
      </c>
      <c r="I38" s="5" t="s">
        <v>51</v>
      </c>
      <c r="J38">
        <f>B12+B15</f>
        <v>0.9</v>
      </c>
      <c r="K38" t="s">
        <v>36</v>
      </c>
      <c r="L38">
        <f>$B$18+$B$4</f>
        <v>1</v>
      </c>
    </row>
    <row r="39" spans="1:12" x14ac:dyDescent="0.2">
      <c r="A39" s="7">
        <f>SUM(A24:A38)</f>
        <v>5.8</v>
      </c>
      <c r="B39" s="7">
        <f>SUM(B24:B38)</f>
        <v>5.8</v>
      </c>
      <c r="C39" t="s">
        <v>35</v>
      </c>
      <c r="D39" s="5" t="s">
        <v>34</v>
      </c>
      <c r="E39">
        <f>B6+B4</f>
        <v>0.19999999999999996</v>
      </c>
      <c r="F39" t="s">
        <v>36</v>
      </c>
      <c r="G39">
        <f t="shared" ref="G39:G44" si="2">B8</f>
        <v>0.3</v>
      </c>
      <c r="I39" s="5" t="s">
        <v>52</v>
      </c>
      <c r="J39">
        <f>B9+B15</f>
        <v>1.3</v>
      </c>
      <c r="K39" t="s">
        <v>36</v>
      </c>
      <c r="L39">
        <f>$B$18+$B$5</f>
        <v>1.3</v>
      </c>
    </row>
    <row r="40" spans="1:12" x14ac:dyDescent="0.2">
      <c r="D40" s="5" t="s">
        <v>39</v>
      </c>
      <c r="E40">
        <f>B7+B5</f>
        <v>0.30000000000000004</v>
      </c>
      <c r="F40" t="s">
        <v>36</v>
      </c>
      <c r="G40">
        <f t="shared" si="2"/>
        <v>0.4</v>
      </c>
      <c r="I40" s="5" t="s">
        <v>52</v>
      </c>
      <c r="J40">
        <f>B10+B14</f>
        <v>1.0999999999999999</v>
      </c>
      <c r="K40" t="s">
        <v>36</v>
      </c>
      <c r="L40">
        <f>$B$18+$B$5</f>
        <v>1.3</v>
      </c>
    </row>
    <row r="41" spans="1:12" x14ac:dyDescent="0.2">
      <c r="D41" s="5" t="s">
        <v>12</v>
      </c>
      <c r="E41">
        <f>B4+B5</f>
        <v>0.30000000000000004</v>
      </c>
      <c r="F41" t="s">
        <v>36</v>
      </c>
      <c r="G41">
        <f t="shared" si="2"/>
        <v>0.5</v>
      </c>
      <c r="I41" s="5" t="s">
        <v>52</v>
      </c>
      <c r="J41">
        <f>B13+B16</f>
        <v>1.1000000000000001</v>
      </c>
      <c r="K41" t="s">
        <v>36</v>
      </c>
      <c r="L41">
        <f>$B$18+$B$5</f>
        <v>1.3</v>
      </c>
    </row>
    <row r="42" spans="1:12" x14ac:dyDescent="0.2">
      <c r="D42" s="5" t="s">
        <v>13</v>
      </c>
      <c r="E42">
        <f>B6+B7</f>
        <v>0.19999999999999996</v>
      </c>
      <c r="F42" t="s">
        <v>36</v>
      </c>
      <c r="G42">
        <f t="shared" si="2"/>
        <v>0.2</v>
      </c>
      <c r="I42" s="5" t="s">
        <v>53</v>
      </c>
      <c r="J42">
        <f>B8+B14</f>
        <v>0.89999999999999991</v>
      </c>
      <c r="K42" t="s">
        <v>36</v>
      </c>
      <c r="L42">
        <f>$B$18+$B$6</f>
        <v>1.2</v>
      </c>
    </row>
    <row r="43" spans="1:12" x14ac:dyDescent="0.2">
      <c r="D43" s="5" t="s">
        <v>14</v>
      </c>
      <c r="E43">
        <f>B4+B7</f>
        <v>0</v>
      </c>
      <c r="F43" t="s">
        <v>36</v>
      </c>
      <c r="G43">
        <f t="shared" si="2"/>
        <v>0</v>
      </c>
      <c r="I43" s="5" t="s">
        <v>53</v>
      </c>
      <c r="J43">
        <f>B11+B15</f>
        <v>1.1000000000000001</v>
      </c>
      <c r="K43" t="s">
        <v>36</v>
      </c>
      <c r="L43">
        <f>$B$18+$B$6</f>
        <v>1.2</v>
      </c>
    </row>
    <row r="44" spans="1:12" x14ac:dyDescent="0.2">
      <c r="D44" s="5" t="s">
        <v>15</v>
      </c>
      <c r="E44">
        <f>B6+B5</f>
        <v>0.5</v>
      </c>
      <c r="F44" t="s">
        <v>36</v>
      </c>
      <c r="G44">
        <f t="shared" si="2"/>
        <v>0.5</v>
      </c>
      <c r="I44" s="5" t="s">
        <v>53</v>
      </c>
      <c r="J44">
        <f>B13+B17</f>
        <v>0.8</v>
      </c>
      <c r="K44" t="s">
        <v>36</v>
      </c>
      <c r="L44">
        <f>$B$18+$B$6</f>
        <v>1.2</v>
      </c>
    </row>
    <row r="45" spans="1:12" x14ac:dyDescent="0.2">
      <c r="I45" s="5" t="s">
        <v>54</v>
      </c>
      <c r="J45">
        <f>B9+B17</f>
        <v>0.70000000000000007</v>
      </c>
      <c r="K45" t="s">
        <v>36</v>
      </c>
      <c r="L45">
        <f>$B$18+$B$7</f>
        <v>1</v>
      </c>
    </row>
    <row r="46" spans="1:12" x14ac:dyDescent="0.2">
      <c r="I46" s="5" t="s">
        <v>54</v>
      </c>
      <c r="J46">
        <f>B11+B16</f>
        <v>0.8</v>
      </c>
      <c r="K46" t="s">
        <v>36</v>
      </c>
      <c r="L46">
        <f>$B$18+$B$7</f>
        <v>1</v>
      </c>
    </row>
    <row r="47" spans="1:12" x14ac:dyDescent="0.2">
      <c r="I47" s="5" t="s">
        <v>54</v>
      </c>
      <c r="J47">
        <f>B12+B14</f>
        <v>0.59999999999999987</v>
      </c>
      <c r="K47" t="s">
        <v>36</v>
      </c>
      <c r="L47">
        <f>$B$18+$B$7</f>
        <v>1</v>
      </c>
    </row>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L22"/>
  <sheetViews>
    <sheetView tabSelected="1" workbookViewId="0">
      <selection activeCell="H14" sqref="H14"/>
    </sheetView>
  </sheetViews>
  <sheetFormatPr baseColWidth="10" defaultRowHeight="16" x14ac:dyDescent="0.2"/>
  <cols>
    <col min="1" max="1" width="15.42578125" style="1" customWidth="1"/>
    <col min="2" max="1025" width="12.28515625" style="1" customWidth="1"/>
    <col min="1026" max="1026" width="10.7109375" style="1" customWidth="1"/>
    <col min="1027" max="1027" width="10.7109375" customWidth="1"/>
  </cols>
  <sheetData>
    <row r="1" spans="1:15" x14ac:dyDescent="0.2">
      <c r="A1" s="1" t="s">
        <v>0</v>
      </c>
      <c r="B1" s="1" t="s">
        <v>1</v>
      </c>
      <c r="C1" s="1" t="s">
        <v>2</v>
      </c>
      <c r="D1" s="1" t="s">
        <v>3</v>
      </c>
    </row>
    <row r="2" spans="1:15" x14ac:dyDescent="0.2">
      <c r="A2" s="2">
        <v>0.20000000000000007</v>
      </c>
      <c r="B2" s="2">
        <v>0.6</v>
      </c>
      <c r="C2" s="2">
        <v>9.9999999999999978E-2</v>
      </c>
      <c r="D2" s="2">
        <v>9.9999999999999978E-2</v>
      </c>
    </row>
    <row r="3" spans="1:15" x14ac:dyDescent="0.2">
      <c r="A3" s="1" t="s">
        <v>4</v>
      </c>
      <c r="B3" s="1" t="s">
        <v>5</v>
      </c>
      <c r="C3" s="1" t="s">
        <v>6</v>
      </c>
      <c r="D3" s="1" t="s">
        <v>7</v>
      </c>
    </row>
    <row r="5" spans="1:15" x14ac:dyDescent="0.2">
      <c r="B5" s="1" t="s">
        <v>8</v>
      </c>
      <c r="F5" s="10" t="s">
        <v>58</v>
      </c>
      <c r="G5" s="10"/>
      <c r="H5" s="10"/>
      <c r="I5" s="10"/>
      <c r="J5" s="10"/>
      <c r="K5" s="10"/>
      <c r="L5" s="10"/>
      <c r="M5" s="10"/>
      <c r="N5" s="10"/>
      <c r="O5" s="10"/>
    </row>
    <row r="6" spans="1:15" x14ac:dyDescent="0.2">
      <c r="A6" s="1" t="s">
        <v>0</v>
      </c>
      <c r="B6" s="3">
        <f>A2</f>
        <v>0.20000000000000007</v>
      </c>
      <c r="C6" s="3" t="s">
        <v>9</v>
      </c>
      <c r="D6" s="3">
        <v>0</v>
      </c>
      <c r="F6" s="10"/>
      <c r="G6" s="10"/>
      <c r="H6" s="10"/>
      <c r="I6" s="10"/>
      <c r="J6" s="10"/>
      <c r="K6" s="10"/>
      <c r="L6" s="10"/>
      <c r="M6" s="10"/>
      <c r="N6" s="10"/>
      <c r="O6" s="10"/>
    </row>
    <row r="7" spans="1:15" x14ac:dyDescent="0.2">
      <c r="A7" s="1" t="s">
        <v>1</v>
      </c>
      <c r="B7" s="3">
        <f>B2</f>
        <v>0.6</v>
      </c>
      <c r="C7" s="3" t="s">
        <v>9</v>
      </c>
      <c r="D7" s="3">
        <v>0.3</v>
      </c>
      <c r="F7" s="10"/>
      <c r="G7" s="10"/>
      <c r="H7" s="10"/>
      <c r="I7" s="10"/>
      <c r="J7" s="10"/>
      <c r="K7" s="10"/>
      <c r="L7" s="10"/>
      <c r="M7" s="10"/>
      <c r="N7" s="10"/>
      <c r="O7" s="10"/>
    </row>
    <row r="8" spans="1:15" x14ac:dyDescent="0.2">
      <c r="A8" s="1" t="s">
        <v>2</v>
      </c>
      <c r="B8" s="3">
        <f>C2</f>
        <v>9.9999999999999978E-2</v>
      </c>
      <c r="C8" s="3" t="s">
        <v>9</v>
      </c>
      <c r="D8" s="3">
        <v>0.1</v>
      </c>
    </row>
    <row r="9" spans="1:15" x14ac:dyDescent="0.2">
      <c r="A9" s="1" t="s">
        <v>3</v>
      </c>
      <c r="B9" s="3">
        <f>D2</f>
        <v>9.9999999999999978E-2</v>
      </c>
      <c r="C9" s="3" t="s">
        <v>9</v>
      </c>
      <c r="D9" s="3">
        <v>0</v>
      </c>
      <c r="F9" s="5" t="s">
        <v>23</v>
      </c>
      <c r="G9" s="1" t="s">
        <v>24</v>
      </c>
      <c r="H9" s="1" t="s">
        <v>25</v>
      </c>
      <c r="I9" s="1" t="s">
        <v>26</v>
      </c>
      <c r="J9" s="1" t="s">
        <v>27</v>
      </c>
      <c r="K9" s="1" t="s">
        <v>28</v>
      </c>
      <c r="L9" s="1" t="s">
        <v>29</v>
      </c>
      <c r="M9" s="1" t="s">
        <v>30</v>
      </c>
      <c r="N9" s="1" t="s">
        <v>31</v>
      </c>
    </row>
    <row r="10" spans="1:15" x14ac:dyDescent="0.2">
      <c r="A10" s="1" t="s">
        <v>10</v>
      </c>
      <c r="B10" s="3">
        <f>A2+C2</f>
        <v>0.30000000000000004</v>
      </c>
      <c r="C10" s="3" t="s">
        <v>9</v>
      </c>
      <c r="D10" s="3">
        <v>0.3</v>
      </c>
      <c r="F10" s="1" t="s">
        <v>2</v>
      </c>
      <c r="G10" s="2">
        <v>0.39999999999999991</v>
      </c>
      <c r="H10" s="2">
        <v>0.39999999999999991</v>
      </c>
      <c r="I10" s="2">
        <v>0.10000000000000009</v>
      </c>
      <c r="J10" s="2">
        <v>0.39999999999999991</v>
      </c>
      <c r="K10" s="2">
        <v>0.30000000000000004</v>
      </c>
      <c r="L10" s="2">
        <v>0.19999999999999998</v>
      </c>
      <c r="M10" s="2">
        <v>0.19999999999999998</v>
      </c>
      <c r="N10" s="6">
        <v>0.4</v>
      </c>
    </row>
    <row r="11" spans="1:15" x14ac:dyDescent="0.2">
      <c r="A11" s="1" t="s">
        <v>11</v>
      </c>
      <c r="B11" s="3">
        <f>B2+D2</f>
        <v>0.7</v>
      </c>
      <c r="C11" s="3" t="s">
        <v>9</v>
      </c>
      <c r="D11" s="3">
        <v>0.4</v>
      </c>
      <c r="F11" s="1" t="s">
        <v>0</v>
      </c>
      <c r="G11" s="2">
        <v>0</v>
      </c>
      <c r="H11" s="2">
        <v>0.19999999999999998</v>
      </c>
      <c r="I11" s="2">
        <v>0.39999999999999991</v>
      </c>
      <c r="J11" s="2">
        <v>0.19999999999999998</v>
      </c>
      <c r="K11" s="2">
        <v>0</v>
      </c>
      <c r="L11" s="2">
        <v>0.39999999999999991</v>
      </c>
      <c r="M11" s="2">
        <v>0.39999999999999991</v>
      </c>
      <c r="N11" s="6">
        <v>0</v>
      </c>
    </row>
    <row r="12" spans="1:15" x14ac:dyDescent="0.2">
      <c r="A12" s="1" t="s">
        <v>12</v>
      </c>
      <c r="B12" s="3">
        <f>A2+B2</f>
        <v>0.8</v>
      </c>
      <c r="C12" s="3" t="s">
        <v>9</v>
      </c>
      <c r="D12" s="3">
        <v>0.5</v>
      </c>
      <c r="F12" s="1" t="s">
        <v>3</v>
      </c>
      <c r="G12" s="2">
        <v>0</v>
      </c>
      <c r="H12" s="2">
        <v>9.9999999999999895E-2</v>
      </c>
      <c r="I12" s="2">
        <v>9.9999999999999895E-2</v>
      </c>
      <c r="J12" s="2">
        <v>0</v>
      </c>
      <c r="K12" s="2">
        <v>9.9999999999999895E-2</v>
      </c>
      <c r="L12" s="2">
        <v>0</v>
      </c>
      <c r="M12" s="2">
        <v>9.9999999999999895E-2</v>
      </c>
      <c r="N12" s="6">
        <v>0.1</v>
      </c>
    </row>
    <row r="13" spans="1:15" x14ac:dyDescent="0.2">
      <c r="A13" s="1" t="s">
        <v>13</v>
      </c>
      <c r="B13" s="3">
        <f>C2+D2</f>
        <v>0.19999999999999996</v>
      </c>
      <c r="C13" s="3" t="s">
        <v>9</v>
      </c>
      <c r="D13" s="3">
        <v>0.2</v>
      </c>
      <c r="F13" s="1" t="s">
        <v>1</v>
      </c>
      <c r="G13" s="2">
        <v>0.59999999999999987</v>
      </c>
      <c r="H13" s="2">
        <v>0.30000000000000016</v>
      </c>
      <c r="I13" s="2">
        <v>0.4</v>
      </c>
      <c r="J13" s="2">
        <v>0.4</v>
      </c>
      <c r="K13" s="2">
        <v>0.59999999999999987</v>
      </c>
      <c r="L13" s="2">
        <v>0.4</v>
      </c>
      <c r="M13" s="2">
        <v>0.30000000000000016</v>
      </c>
      <c r="N13" s="6">
        <v>0.5</v>
      </c>
    </row>
    <row r="14" spans="1:15" ht="18" customHeight="1" x14ac:dyDescent="0.2">
      <c r="A14" s="1" t="s">
        <v>14</v>
      </c>
      <c r="B14" s="3">
        <f>A2+D2</f>
        <v>0.30000000000000004</v>
      </c>
      <c r="C14" s="3" t="s">
        <v>9</v>
      </c>
      <c r="D14" s="3">
        <v>0</v>
      </c>
      <c r="K14" s="1" t="s">
        <v>32</v>
      </c>
    </row>
    <row r="15" spans="1:15" ht="18" customHeight="1" x14ac:dyDescent="0.2">
      <c r="A15" s="1" t="s">
        <v>15</v>
      </c>
      <c r="B15" s="3">
        <f>C2+B2</f>
        <v>0.7</v>
      </c>
      <c r="C15" s="3" t="s">
        <v>9</v>
      </c>
      <c r="D15" s="3">
        <v>0.5</v>
      </c>
    </row>
    <row r="16" spans="1:15" ht="18" customHeight="1" x14ac:dyDescent="0.2">
      <c r="A16" s="1" t="s">
        <v>16</v>
      </c>
      <c r="B16" s="3">
        <f>D2+C2+B2</f>
        <v>0.79999999999999993</v>
      </c>
      <c r="C16" s="3" t="s">
        <v>9</v>
      </c>
      <c r="D16" s="3">
        <v>0.6</v>
      </c>
    </row>
    <row r="17" spans="1:4" ht="18" customHeight="1" x14ac:dyDescent="0.2">
      <c r="A17" s="1" t="s">
        <v>17</v>
      </c>
      <c r="B17" s="3">
        <f>C2+A2+B2</f>
        <v>0.9</v>
      </c>
      <c r="C17" s="3" t="s">
        <v>9</v>
      </c>
      <c r="D17" s="3">
        <v>0.9</v>
      </c>
    </row>
    <row r="18" spans="1:4" ht="18" customHeight="1" x14ac:dyDescent="0.2">
      <c r="A18" s="1" t="s">
        <v>18</v>
      </c>
      <c r="B18" s="3">
        <f>D2+A2+B2</f>
        <v>0.9</v>
      </c>
      <c r="C18" s="3" t="s">
        <v>9</v>
      </c>
      <c r="D18" s="3">
        <v>0.6</v>
      </c>
    </row>
    <row r="19" spans="1:4" ht="18" customHeight="1" x14ac:dyDescent="0.2">
      <c r="A19" s="1" t="s">
        <v>19</v>
      </c>
      <c r="B19" s="3">
        <f>C2+D2+A2</f>
        <v>0.4</v>
      </c>
      <c r="C19" s="3" t="s">
        <v>9</v>
      </c>
      <c r="D19" s="3">
        <v>0.4</v>
      </c>
    </row>
    <row r="20" spans="1:4" ht="18" customHeight="1" x14ac:dyDescent="0.2">
      <c r="A20" s="1" t="s">
        <v>20</v>
      </c>
      <c r="B20" s="3">
        <f>A2+B2+C2+D2</f>
        <v>1</v>
      </c>
      <c r="C20" s="3" t="s">
        <v>21</v>
      </c>
      <c r="D20" s="3">
        <v>1</v>
      </c>
    </row>
    <row r="21" spans="1:4" ht="18" customHeight="1" x14ac:dyDescent="0.2"/>
    <row r="22" spans="1:4" ht="18" customHeight="1" x14ac:dyDescent="0.2">
      <c r="A22" s="4">
        <f>1*C2+0.9*A2</f>
        <v>0.28000000000000003</v>
      </c>
      <c r="B22" s="1" t="s">
        <v>22</v>
      </c>
    </row>
  </sheetData>
  <mergeCells count="1">
    <mergeCell ref="F5:O7"/>
  </mergeCells>
  <pageMargins left="0" right="0" top="0.39409448818897608" bottom="0.39409448818897608" header="0" footer="0"/>
  <headerFooter>
    <oddHeader>&amp;C&amp;A</oddHeader>
    <oddFooter>&amp;CStrona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workbookViewId="0"/>
  </sheetViews>
  <sheetFormatPr baseColWidth="10" defaultRowHeight="16" x14ac:dyDescent="0.2"/>
  <cols>
    <col min="1" max="1" width="15.42578125" style="1" customWidth="1"/>
    <col min="2" max="1024" width="12.28515625" style="1" customWidth="1"/>
    <col min="1025" max="1025" width="10.7109375" customWidth="1"/>
  </cols>
  <sheetData>
    <row r="1" spans="1:4" x14ac:dyDescent="0.2">
      <c r="A1" s="1" t="s">
        <v>0</v>
      </c>
      <c r="B1" s="1" t="s">
        <v>1</v>
      </c>
      <c r="C1" s="1" t="s">
        <v>2</v>
      </c>
      <c r="D1" s="1" t="s">
        <v>3</v>
      </c>
    </row>
    <row r="2" spans="1:4" x14ac:dyDescent="0.2">
      <c r="A2" s="2">
        <v>0</v>
      </c>
      <c r="B2" s="2">
        <v>0.50000000000000011</v>
      </c>
      <c r="C2" s="2">
        <v>0.39999999999999991</v>
      </c>
      <c r="D2" s="2">
        <v>9.9999999999999895E-2</v>
      </c>
    </row>
    <row r="3" spans="1:4" x14ac:dyDescent="0.2">
      <c r="A3" s="1" t="s">
        <v>4</v>
      </c>
      <c r="B3" s="1" t="s">
        <v>5</v>
      </c>
      <c r="C3" s="1" t="s">
        <v>6</v>
      </c>
      <c r="D3" s="1" t="s">
        <v>7</v>
      </c>
    </row>
    <row r="5" spans="1:4" x14ac:dyDescent="0.2">
      <c r="B5" s="1" t="s">
        <v>8</v>
      </c>
    </row>
    <row r="6" spans="1:4" x14ac:dyDescent="0.2">
      <c r="A6" s="1" t="s">
        <v>0</v>
      </c>
      <c r="B6" s="3">
        <f>A2</f>
        <v>0</v>
      </c>
      <c r="C6" s="3" t="s">
        <v>9</v>
      </c>
      <c r="D6" s="3">
        <v>0</v>
      </c>
    </row>
    <row r="7" spans="1:4" x14ac:dyDescent="0.2">
      <c r="A7" s="1" t="s">
        <v>1</v>
      </c>
      <c r="B7" s="3">
        <f>B2</f>
        <v>0.50000000000000011</v>
      </c>
      <c r="C7" s="3" t="s">
        <v>9</v>
      </c>
      <c r="D7" s="3">
        <v>0.3</v>
      </c>
    </row>
    <row r="8" spans="1:4" x14ac:dyDescent="0.2">
      <c r="A8" s="1" t="s">
        <v>2</v>
      </c>
      <c r="B8" s="3">
        <f>C2</f>
        <v>0.39999999999999991</v>
      </c>
      <c r="C8" s="3" t="s">
        <v>9</v>
      </c>
      <c r="D8" s="3">
        <v>0.1</v>
      </c>
    </row>
    <row r="9" spans="1:4" x14ac:dyDescent="0.2">
      <c r="A9" s="1" t="s">
        <v>3</v>
      </c>
      <c r="B9" s="3">
        <f>D2</f>
        <v>9.9999999999999895E-2</v>
      </c>
      <c r="C9" s="3" t="s">
        <v>9</v>
      </c>
      <c r="D9" s="3">
        <v>0</v>
      </c>
    </row>
    <row r="10" spans="1:4" x14ac:dyDescent="0.2">
      <c r="A10" s="1" t="s">
        <v>10</v>
      </c>
      <c r="B10" s="3">
        <f>A2+C2</f>
        <v>0.39999999999999991</v>
      </c>
      <c r="C10" s="3" t="s">
        <v>9</v>
      </c>
      <c r="D10" s="3">
        <v>0.3</v>
      </c>
    </row>
    <row r="11" spans="1:4" x14ac:dyDescent="0.2">
      <c r="A11" s="1" t="s">
        <v>11</v>
      </c>
      <c r="B11" s="3">
        <f>B2+D2</f>
        <v>0.6</v>
      </c>
      <c r="C11" s="3" t="s">
        <v>9</v>
      </c>
      <c r="D11" s="3">
        <v>0.4</v>
      </c>
    </row>
    <row r="12" spans="1:4" x14ac:dyDescent="0.2">
      <c r="A12" s="1" t="s">
        <v>12</v>
      </c>
      <c r="B12" s="3">
        <f>A2+B2</f>
        <v>0.50000000000000011</v>
      </c>
      <c r="C12" s="3" t="s">
        <v>9</v>
      </c>
      <c r="D12" s="3">
        <v>0.5</v>
      </c>
    </row>
    <row r="13" spans="1:4" x14ac:dyDescent="0.2">
      <c r="A13" s="1" t="s">
        <v>13</v>
      </c>
      <c r="B13" s="3">
        <f>C2+D2</f>
        <v>0.49999999999999978</v>
      </c>
      <c r="C13" s="3" t="s">
        <v>9</v>
      </c>
      <c r="D13" s="3">
        <v>0.2</v>
      </c>
    </row>
    <row r="14" spans="1:4" x14ac:dyDescent="0.2">
      <c r="A14" s="1" t="s">
        <v>14</v>
      </c>
      <c r="B14" s="3">
        <f>A2+D2</f>
        <v>9.9999999999999895E-2</v>
      </c>
      <c r="C14" s="3" t="s">
        <v>9</v>
      </c>
      <c r="D14" s="3">
        <v>0</v>
      </c>
    </row>
    <row r="15" spans="1:4" x14ac:dyDescent="0.2">
      <c r="A15" s="1" t="s">
        <v>15</v>
      </c>
      <c r="B15" s="3">
        <f>C2+B2</f>
        <v>0.9</v>
      </c>
      <c r="C15" s="3" t="s">
        <v>9</v>
      </c>
      <c r="D15" s="3">
        <v>0.5</v>
      </c>
    </row>
    <row r="16" spans="1:4" x14ac:dyDescent="0.2">
      <c r="A16" s="1" t="s">
        <v>16</v>
      </c>
      <c r="B16" s="3">
        <f>D2+C2+B2</f>
        <v>0.99999999999999989</v>
      </c>
      <c r="C16" s="3" t="s">
        <v>9</v>
      </c>
      <c r="D16" s="3">
        <v>0.6</v>
      </c>
    </row>
    <row r="17" spans="1:4" x14ac:dyDescent="0.2">
      <c r="A17" s="1" t="s">
        <v>17</v>
      </c>
      <c r="B17" s="3">
        <f>C2+A2+B2</f>
        <v>0.9</v>
      </c>
      <c r="C17" s="3" t="s">
        <v>9</v>
      </c>
      <c r="D17" s="3">
        <v>0.9</v>
      </c>
    </row>
    <row r="18" spans="1:4" x14ac:dyDescent="0.2">
      <c r="A18" s="1" t="s">
        <v>18</v>
      </c>
      <c r="B18" s="3">
        <f>D2+A2+B2</f>
        <v>0.6</v>
      </c>
      <c r="C18" s="3" t="s">
        <v>9</v>
      </c>
      <c r="D18" s="3">
        <v>0.6</v>
      </c>
    </row>
    <row r="19" spans="1:4" x14ac:dyDescent="0.2">
      <c r="A19" s="1" t="s">
        <v>19</v>
      </c>
      <c r="B19" s="3">
        <f>C2+D2+A2</f>
        <v>0.49999999999999978</v>
      </c>
      <c r="C19" s="3" t="s">
        <v>9</v>
      </c>
      <c r="D19" s="3">
        <v>0.4</v>
      </c>
    </row>
    <row r="20" spans="1:4" x14ac:dyDescent="0.2">
      <c r="A20" s="1" t="s">
        <v>20</v>
      </c>
      <c r="B20" s="3">
        <f>A2+B2+C2+D2</f>
        <v>0.99999999999999989</v>
      </c>
      <c r="C20" s="3" t="s">
        <v>21</v>
      </c>
      <c r="D20" s="3">
        <v>1</v>
      </c>
    </row>
    <row r="22" spans="1:4" x14ac:dyDescent="0.2">
      <c r="A22" s="4">
        <f>A2+0.6*B2</f>
        <v>0.30000000000000004</v>
      </c>
      <c r="B22" s="1" t="s">
        <v>22</v>
      </c>
    </row>
  </sheetData>
  <pageMargins left="0" right="0" top="0.39409448818897608" bottom="0.39409448818897608" header="0" footer="0"/>
  <headerFooter>
    <oddHeader>&amp;C&amp;A</oddHeader>
    <oddFooter>&amp;CStrona &amp;P</oddFooter>
  </headerFooter>
</worksheet>
</file>

<file path=docProps/app.xml><?xml version="1.0" encoding="utf-8"?>
<Properties xmlns="http://schemas.openxmlformats.org/officeDocument/2006/extended-properties" xmlns:vt="http://schemas.openxmlformats.org/officeDocument/2006/docPropsVTypes">
  <TotalTime>65</TotalTime>
  <Application>Microsoft Macintosh Excel</Application>
  <DocSecurity>0</DocSecurity>
  <ScaleCrop>false</ScaleCrop>
  <HeadingPairs>
    <vt:vector size="2" baseType="variant">
      <vt:variant>
        <vt:lpstr>Arkusze</vt:lpstr>
      </vt:variant>
      <vt:variant>
        <vt:i4>3</vt:i4>
      </vt:variant>
    </vt:vector>
  </HeadingPairs>
  <TitlesOfParts>
    <vt:vector size="3" baseType="lpstr">
      <vt:lpstr>Capacity calculation</vt:lpstr>
      <vt:lpstr>Beach</vt:lpstr>
      <vt:lpstr>Windsurf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Użytkownik pakietu Microsoft Office</cp:lastModifiedBy>
  <cp:revision>5</cp:revision>
  <dcterms:created xsi:type="dcterms:W3CDTF">2014-03-24T12:42:38Z</dcterms:created>
  <dcterms:modified xsi:type="dcterms:W3CDTF">2019-06-25T12:05:55Z</dcterms:modified>
</cp:coreProperties>
</file>